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A397CD3-EE9F-47D0-9D7F-C1132265ABCC}" xr6:coauthVersionLast="47" xr6:coauthVersionMax="47" xr10:uidLastSave="{00000000-0000-0000-0000-000000000000}"/>
  <bookViews>
    <workbookView xWindow="-108" yWindow="-108" windowWidth="23256" windowHeight="12456" xr2:uid="{00000000-000D-0000-FFFF-FFFF00000000}"/>
  </bookViews>
  <sheets>
    <sheet name="SID_Level1_Example" sheetId="1" r:id="rId1"/>
    <sheet name="SID_Level1_Example (2)" sheetId="2" r:id="rId2"/>
    <sheet name="SID_Level1_Example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E55" i="3" s="1"/>
  <c r="F55" i="3" s="1"/>
  <c r="D54" i="3"/>
  <c r="E54" i="3" s="1"/>
  <c r="F54" i="3" s="1"/>
  <c r="D53" i="3"/>
  <c r="E53" i="3" s="1"/>
  <c r="F53" i="3" s="1"/>
  <c r="D52" i="3"/>
  <c r="E52" i="3" s="1"/>
  <c r="F52" i="3" s="1"/>
  <c r="C47" i="3"/>
  <c r="B47" i="3"/>
  <c r="D47" i="3" s="1"/>
  <c r="E47" i="3" s="1"/>
  <c r="C46" i="3"/>
  <c r="B46" i="3"/>
  <c r="C45" i="3"/>
  <c r="B45" i="3"/>
  <c r="C44" i="3"/>
  <c r="B44" i="3"/>
  <c r="D55" i="2"/>
  <c r="E55" i="2" s="1"/>
  <c r="F55" i="2" s="1"/>
  <c r="D54" i="2"/>
  <c r="E54" i="2" s="1"/>
  <c r="F54" i="2" s="1"/>
  <c r="D53" i="2"/>
  <c r="E53" i="2" s="1"/>
  <c r="F53" i="2" s="1"/>
  <c r="D52" i="2"/>
  <c r="E52" i="2" s="1"/>
  <c r="F52" i="2" s="1"/>
  <c r="C47" i="2"/>
  <c r="B47" i="2"/>
  <c r="D47" i="2" s="1"/>
  <c r="E47" i="2" s="1"/>
  <c r="C46" i="2"/>
  <c r="B46" i="2"/>
  <c r="D46" i="2" s="1"/>
  <c r="E46" i="2" s="1"/>
  <c r="C45" i="2"/>
  <c r="B45" i="2"/>
  <c r="D45" i="2" s="1"/>
  <c r="E45" i="2" s="1"/>
  <c r="C44" i="2"/>
  <c r="B44" i="2"/>
  <c r="D55" i="1"/>
  <c r="E55" i="1" s="1"/>
  <c r="F55" i="1" s="1"/>
  <c r="D54" i="1"/>
  <c r="E54" i="1" s="1"/>
  <c r="F54" i="1" s="1"/>
  <c r="D53" i="1"/>
  <c r="E53" i="1" s="1"/>
  <c r="F53" i="1" s="1"/>
  <c r="D52" i="1"/>
  <c r="E52" i="1" s="1"/>
  <c r="F52" i="1" s="1"/>
  <c r="C47" i="1"/>
  <c r="B47" i="1"/>
  <c r="D47" i="1" s="1"/>
  <c r="E47" i="1" s="1"/>
  <c r="C46" i="1"/>
  <c r="B46" i="1"/>
  <c r="C45" i="1"/>
  <c r="B45" i="1"/>
  <c r="C44" i="1"/>
  <c r="B44" i="1"/>
  <c r="D44" i="3" l="1"/>
  <c r="E44" i="3" s="1"/>
  <c r="D45" i="3"/>
  <c r="E45" i="3" s="1"/>
  <c r="D46" i="3"/>
  <c r="E46" i="3" s="1"/>
  <c r="D44" i="2"/>
  <c r="E44" i="2" s="1"/>
  <c r="D46" i="1"/>
  <c r="E46" i="1" s="1"/>
  <c r="D44" i="1"/>
  <c r="E44" i="1" s="1"/>
  <c r="D45" i="1"/>
  <c r="E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00000000-0006-0000-0000-000001000000}">
      <text>
        <r>
          <rPr>
            <sz val="11"/>
            <color theme="1"/>
            <rFont val="Calibri"/>
            <family val="2"/>
            <scheme val="minor"/>
          </rPr>
          <t>Muhammad Yusuf:
SECTION A — “Measure All the SID Patches”
Educational purpose:
To help students learn by doing and build familiarity with the spectrodensitometer while understanding how ink density varies across a printed sheet.
Why it matters?
In previous lessons, students learned that SID is not uniform across the sheet due to ink keys, water balance, roller settings, and paper.
This section ask you to physically measure that variation — the most important hands-on skill in printing process control.
Skill Developed:
Instrument handling
Reading and recording real production data
Recognizing that “printing isn’t perfect”—and why process control is essential</t>
        </r>
      </text>
    </comment>
    <comment ref="A42" authorId="0" shapeId="0" xr:uid="{00000000-0006-0000-0000-000002000000}">
      <text>
        <r>
          <rPr>
            <sz val="11"/>
            <color theme="1"/>
            <rFont val="Calibri"/>
            <family val="2"/>
            <scheme val="minor"/>
          </rPr>
          <t>Muhammad Yusuf:
SECTION B — “Check if your sheet is even? Simple Uniformity Summary (Min / Max / Variation)”
Educational purpose:
To help students interpret real press behaviour in a simple, intuitive way by reducing many measurements into one meaningful indicator: Variation = Max – Min.
Why it matters?:
In previous lessons, you taught that ink film thickness (SID) affects dot gain, trapping, gray balance, contrast.
This section shows whether the ink film is even or uneven, which is foundational for understanding image consistency.
Skill Developed:
Reading uniformity of a printed sheet
Understanding how uneven ink affects print quality
Connecting numbers → to visual defects (e.g., one side too dark, middle too light)</t>
        </r>
      </text>
    </comment>
    <comment ref="A50" authorId="0" shapeId="0" xr:uid="{00000000-0006-0000-0000-000003000000}">
      <text>
        <r>
          <rPr>
            <sz val="11"/>
            <color theme="1"/>
            <rFont val="Calibri"/>
            <family val="2"/>
            <scheme val="minor"/>
          </rPr>
          <t>Muhammad Yusuf:
SECTION C — “Check if your sheet is correct? Centre Patch Aimpoint Comparison”
Educational purpose:
To introduce students to professional printing aimpoints (house numbers / ISO-based targets) in a simplified way — using only the center patch as the reference point.
Why it matters (concept link):
Students already learned the concept of aimpoints and target values in process control, and that :1. Last Jobs, 2.House Numbers 3. International Spec: ISO 12647, FOGRA, and G7, in this example im using typical Xrite number ) rely on hitting specific CIELAB or SID aims.
This section brings that idea into practice by asking:
“Did we hit our target?”
Skill Developed:
Understanding aim / measure / compare / adjust workflow used in all professional printshops
Reading deviations from target values
Knowing how to interpret “High”, “Low”, and “OK”
Making operator-like decisions (“Increase ink”, “Reduce ink”, “No change”)
This prepares you for real-world roles such as press QC/QA exceutive,technician, operator, or printing QA/QC executive—jobs currently in demand in Malaysia.</t>
        </r>
      </text>
    </comment>
    <comment ref="A57" authorId="0" shapeId="0" xr:uid="{00000000-0006-0000-0000-000004000000}">
      <text>
        <r>
          <rPr>
            <sz val="11"/>
            <color theme="1"/>
            <rFont val="Calibri"/>
            <family val="2"/>
            <scheme val="minor"/>
          </rPr>
          <t>Muhammad Yusuf:
Section D — Visual Check: Educational Purpose Statement
Educational purpose:
To help students connect instrument data (SID values) with the actual visual appearance of the printed sheet.
This section trains them to observe, interpret, and describe real print behaviour — an essential skill for both creative and technical printing roles.
Why it matters (concept link):
Earlier lessons showed that:
Higher SID → darker or heavier colour
Lower SID → lighter or weaker colour
Uneven SID → visible imbalance across the sheet
Centre SID vs Aimpoint → determines whether a print meets target quality
Section D reinforces these concepts by letting students see the impact of SID variation on the printed image.
It develops their understanding that print quality is a combination of numbers + visual judgment, not one or the other.
This section brings that idea into practice by asking:
Does the print look consistent with the SID readings?
Is one side visually darker or lighter, and does Section B confirm it numerically?
Do colours appear too strong or too weak compared to the aimpoint in Section C?
Can the student describe what happened and propose what a press operator would adjust?
This makes students apply analytical thinking, observational skills, and operator reasoning — grounding technical measurement in real visual outcomes.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BCEBADDC-6EB7-48A4-AD60-45C1691EEA87}">
      <text>
        <r>
          <rPr>
            <sz val="11"/>
            <color theme="1"/>
            <rFont val="Calibri"/>
            <family val="2"/>
            <scheme val="minor"/>
          </rPr>
          <t>Muhammad Yusuf:
SECTION A — “Measure All the SID Patches”
Educational purpose:
To help students learn by doing and build familiarity with the spectrodensitometer while understanding how ink density varies across a printed sheet.
Why it matters?
In previous lessons, students learned that SID is not uniform across the sheet due to ink keys, water balance, roller settings, and paper.
This section ask you to physically measure that variation — the most important hands-on skill in printing process control.
Skill Developed:
Instrument handling
Reading and recording real production data
Recognizing that “printing isn’t perfect”—and why process control is essential</t>
        </r>
      </text>
    </comment>
    <comment ref="A42" authorId="0" shapeId="0" xr:uid="{1C9DD509-D580-4652-B672-5635361D9533}">
      <text>
        <r>
          <rPr>
            <sz val="11"/>
            <color theme="1"/>
            <rFont val="Calibri"/>
            <family val="2"/>
            <scheme val="minor"/>
          </rPr>
          <t>Muhammad Yusuf:
SECTION B — “Check if your sheet is even? Simple Uniformity Summary (Min / Max / Variation)”
Educational purpose:
To help students interpret real press behaviour in a simple, intuitive way by reducing many measurements into one meaningful indicator: Variation = Max – Min.
Why it matters?:
In previous lessons, you taught that ink film thickness (SID) affects dot gain, trapping, gray balance, contrast.
This section shows whether the ink film is even or uneven, which is foundational for understanding image consistency.
Skill Developed:
Reading uniformity of a printed sheet
Understanding how uneven ink affects print quality
Connecting numbers → to visual defects (e.g., one side too dark, middle too light)</t>
        </r>
      </text>
    </comment>
    <comment ref="A50" authorId="0" shapeId="0" xr:uid="{D94D0531-81E0-4F45-9657-3CB57C5C4276}">
      <text>
        <r>
          <rPr>
            <sz val="11"/>
            <color theme="1"/>
            <rFont val="Calibri"/>
            <family val="2"/>
            <scheme val="minor"/>
          </rPr>
          <t>Muhammad Yusuf:
SECTION C — “Check if your sheet is correct? Centre Patch Aimpoint Comparison”
Educational purpose:
To introduce students to professional printing aimpoints (house numbers / ISO-based targets) in a simplified way — using only the center patch as the reference point.
Why it matters (concept link):
Students already learned the concept of aimpoints and target values in process control, and that :1. Last Jobs, 2.House Numbers 3. International Spec: ISO 12647, FOGRA, and G7, in this example im using typical Xrite number ) rely on hitting specific CIELAB or SID aims.
This section brings that idea into practice by asking:
“Did we hit our target?”
Skill Developed:
Understanding aim / measure / compare / adjust workflow used in all professional printshops
Reading deviations from target values
Knowing how to interpret “High”, “Low”, and “OK”
Making operator-like decisions (“Increase ink”, “Reduce ink”, “No change”)
This prepares you for real-world roles such as press QC/QA exceutive,technician, operator, or printing QA/QC executive—jobs currently in demand in Malaysia.</t>
        </r>
      </text>
    </comment>
    <comment ref="A57" authorId="0" shapeId="0" xr:uid="{3674D996-096C-43E4-8E32-EBA49EE0EC83}">
      <text>
        <r>
          <rPr>
            <sz val="11"/>
            <color theme="1"/>
            <rFont val="Calibri"/>
            <family val="2"/>
            <scheme val="minor"/>
          </rPr>
          <t>Muhammad Yusuf:
Section D — Visual Check: Educational Purpose Statement
Educational purpose:
To help students connect instrument data (SID values) with the actual visual appearance of the printed sheet.
This section trains them to observe, interpret, and describe real print behaviour — an essential skill for both creative and technical printing roles.
Why it matters (concept link):
Earlier lessons showed that:
Higher SID → darker or heavier colour
Lower SID → lighter or weaker colour
Uneven SID → visible imbalance across the sheet
Centre SID vs Aimpoint → determines whether a print meets target quality
Section D reinforces these concepts by letting students see the impact of SID variation on the printed image.
It develops their understanding that print quality is a combination of numbers + visual judgment, not one or the other.
This section brings that idea into practice by asking:
Does the print look consistent with the SID readings?
Is one side visually darker or lighter, and does Section B confirm it numerically?
Do colours appear too strong or too weak compared to the aimpoint in Section C?
Can the student describe what happened and propose what a press operator would adjust?
This makes students apply analytical thinking, observational skills, and operator reasoning — grounding technical measurement in real visual outcomes.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9DDF2923-35F1-43B7-B073-D4AB626433CD}">
      <text>
        <r>
          <rPr>
            <sz val="11"/>
            <color theme="1"/>
            <rFont val="Calibri"/>
            <family val="2"/>
            <scheme val="minor"/>
          </rPr>
          <t>Muhammad Yusuf:
SECTION A — “Measure All the SID Patches”
Educational purpose:
To help students learn by doing and build familiarity with the spectrodensitometer while understanding how ink density varies across a printed sheet.
Why it matters?
In previous lessons, students learned that SID is not uniform across the sheet due to ink keys, water balance, roller settings, and paper.
This section ask you to physically measure that variation — the most important hands-on skill in printing process control.
Skill Developed:
Instrument handling
Reading and recording real production data
Recognizing that “printing isn’t perfect”—and why process control is essential</t>
        </r>
      </text>
    </comment>
    <comment ref="A42" authorId="0" shapeId="0" xr:uid="{C7590352-9FB5-40B0-AFC1-DF303495648C}">
      <text>
        <r>
          <rPr>
            <sz val="11"/>
            <color theme="1"/>
            <rFont val="Calibri"/>
            <family val="2"/>
            <scheme val="minor"/>
          </rPr>
          <t>Muhammad Yusuf:
SECTION B — “Check if your sheet is even? Simple Uniformity Summary (Min / Max / Variation)”
Educational purpose:
To help students interpret real press behaviour in a simple, intuitive way by reducing many measurements into one meaningful indicator: Variation = Max – Min.
Why it matters?:
In previous lessons, you taught that ink film thickness (SID) affects dot gain, trapping, gray balance, contrast.
This section shows whether the ink film is even or uneven, which is foundational for understanding image consistency.
Skill Developed:
Reading uniformity of a printed sheet
Understanding how uneven ink affects print quality
Connecting numbers → to visual defects (e.g., one side too dark, middle too light)</t>
        </r>
      </text>
    </comment>
    <comment ref="A50" authorId="0" shapeId="0" xr:uid="{F0BD03B9-CCC4-4D2D-AD49-7C5C9F1B109C}">
      <text>
        <r>
          <rPr>
            <sz val="11"/>
            <color theme="1"/>
            <rFont val="Calibri"/>
            <family val="2"/>
            <scheme val="minor"/>
          </rPr>
          <t>Muhammad Yusuf:
SECTION C — “Check if your sheet is correct? Centre Patch Aimpoint Comparison”
Educational purpose:
To introduce students to professional printing aimpoints (house numbers / ISO-based targets) in a simplified way — using only the center patch as the reference point.
Why it matters (concept link):
Students already learned the concept of aimpoints and target values in process control, and that :1. Last Jobs, 2.House Numbers 3. International Spec: ISO 12647, FOGRA, and G7, in this example im using typical Xrite number ) rely on hitting specific CIELAB or SID aims.
This section brings that idea into practice by asking:
“Did we hit our target?”
Skill Developed:
Understanding aim / measure / compare / adjust workflow used in all professional printshops
Reading deviations from target values
Knowing how to interpret “High”, “Low”, and “OK”
Making operator-like decisions (“Increase ink”, “Reduce ink”, “No change”)
This prepares you for real-world roles such as press QC/QA exceutive,technician, operator, or printing QA/QC executive—jobs currently in demand in Malaysia.</t>
        </r>
      </text>
    </comment>
    <comment ref="A57" authorId="0" shapeId="0" xr:uid="{8F7FA7F8-3374-4508-AE9B-23C720B7ABEC}">
      <text>
        <r>
          <rPr>
            <sz val="11"/>
            <color theme="1"/>
            <rFont val="Calibri"/>
            <family val="2"/>
            <scheme val="minor"/>
          </rPr>
          <t>Muhammad Yusuf:
Section D — Visual Check: Educational Purpose Statement
Educational purpose:
To help students connect instrument data (SID values) with the actual visual appearance of the printed sheet.
This section trains them to observe, interpret, and describe real print behaviour — an essential skill for both creative and technical printing roles.
Why it matters (concept link):
Earlier lessons showed that:
Higher SID → darker or heavier colour
Lower SID → lighter or weaker colour
Uneven SID → visible imbalance across the sheet
Centre SID vs Aimpoint → determines whether a print meets target quality
Section D reinforces these concepts by letting students see the impact of SID variation on the printed image.
It develops their understanding that print quality is a combination of numbers + visual judgment, not one or the other.
This section brings that idea into practice by asking:
Does the print look consistent with the SID readings?
Is one side visually darker or lighter, and does Section B confirm it numerically?
Do colours appear too strong or too weak compared to the aimpoint in Section C?
Can the student describe what happened and propose what a press operator would adjust?
This makes students apply analytical thinking, observational skills, and operator reasoning — grounding technical measurement in real visual outcomes.</t>
        </r>
      </text>
    </comment>
  </commentList>
</comments>
</file>

<file path=xl/sharedStrings.xml><?xml version="1.0" encoding="utf-8"?>
<sst xmlns="http://schemas.openxmlformats.org/spreadsheetml/2006/main" count="198" uniqueCount="58">
  <si>
    <t>SOLID INK DENSITY ANALYSIS</t>
  </si>
  <si>
    <t>Name:  MUHAMMAD MUIZZ BIN ANTONG</t>
  </si>
  <si>
    <t>Settings</t>
  </si>
  <si>
    <t>Matric No: 2023365455</t>
  </si>
  <si>
    <t>SID range threshold (Very even)</t>
  </si>
  <si>
    <t>Project title: Box Booster energy plus</t>
  </si>
  <si>
    <t>SID range threshold (Acceptable)</t>
  </si>
  <si>
    <t>Paper Type: DUPLEX BOARD GREY BACK 350 GSM</t>
  </si>
  <si>
    <t>Note: range = Max SID − Min SID (not ±)</t>
  </si>
  <si>
    <t>Prepress specification: POSITIVE PLATE CTP THERMAL, SCREEN =AM, LPI 175</t>
  </si>
  <si>
    <t>Press Specification: INK, HEIDELBERG SM XL 75</t>
  </si>
  <si>
    <t>Instructions:
1) Measure ALL solid CMYK SID patches across the sheet and enter values in Section A.
2) Section B shows how much the ink varies across the sheet for each colour (Max–Min).
3) Section C compares ONLY the centre patch  to the aimpoint/target.
4) Use the Status and Action columns to decide what a press operator should adjust.</t>
  </si>
  <si>
    <t>SHEET NUMBER:</t>
  </si>
  <si>
    <t>Section A: SID for all solid patches across sheet</t>
  </si>
  <si>
    <t>Patch number</t>
  </si>
  <si>
    <t>C SID</t>
  </si>
  <si>
    <t>M SID</t>
  </si>
  <si>
    <t>Y SID</t>
  </si>
  <si>
    <t>K SID</t>
  </si>
  <si>
    <t>Section B: Uniformity summary per colour</t>
  </si>
  <si>
    <t>Colour</t>
  </si>
  <si>
    <t>Min SID</t>
  </si>
  <si>
    <t>Max SID</t>
  </si>
  <si>
    <t>Variation (Max–Min)</t>
  </si>
  <si>
    <t>Comment</t>
  </si>
  <si>
    <t>Cyan</t>
  </si>
  <si>
    <t>Magenta</t>
  </si>
  <si>
    <t>Yellow</t>
  </si>
  <si>
    <t>Black</t>
  </si>
  <si>
    <t>Section C: Aim (Target) Tolerance Check (use CENTER POSITION, Determine your AIMPOINT SID)</t>
  </si>
  <si>
    <t>AIM/TARGET VALUES SID</t>
  </si>
  <si>
    <t>Measured SID @ CENTER POSITION</t>
  </si>
  <si>
    <t>Difference (Meas–Aim)</t>
  </si>
  <si>
    <t>Status</t>
  </si>
  <si>
    <t>Action</t>
  </si>
  <si>
    <t>STATUS E</t>
  </si>
  <si>
    <t>Section D: Visual Check – What Does the Print Look Like?</t>
  </si>
  <si>
    <t>Visual Symptom</t>
  </si>
  <si>
    <t>Observed? (✓)</t>
  </si>
  <si>
    <t>Notes</t>
  </si>
  <si>
    <t>One side darker than the other</t>
  </si>
  <si>
    <t>No obvious side-to-side density variation observed at center position</t>
  </si>
  <si>
    <t>Colours look weak or washed out</t>
  </si>
  <si>
    <t>✓</t>
  </si>
  <si>
    <t>Cyan and yellow appear weak due to lower ink strength, reducing overall colour vibrancy.</t>
  </si>
  <si>
    <t>Shadows look muddy or heavy</t>
  </si>
  <si>
    <t>Black ink density is high, causing shadows to appear heavy and less clean.</t>
  </si>
  <si>
    <t>Midtones look too dark or too light</t>
  </si>
  <si>
    <t>Elevated black and magenta SID cause midtones to appear slightly darker than intended.</t>
  </si>
  <si>
    <t>Skin tones look unnatural</t>
  </si>
  <si>
    <t>Excess magenta and black affect colour balance, resulting in unnatural skin tone appearance.</t>
  </si>
  <si>
    <t>Banding or uneven areas visible</t>
  </si>
  <si>
    <t>No visible banding or uneven ink distribution detected.</t>
  </si>
  <si>
    <t>Overall looks consistent</t>
  </si>
  <si>
    <t>Print appears mechanically consistent, but colour balance is not within visual tolerance.</t>
  </si>
  <si>
    <t>Reflection: Describe what you see.</t>
  </si>
  <si>
    <t>Based on visual inspection of the printed sheet, the overall print appears mechanically consistent, but the colour balance is not visually optimal. Cyan and yellow appear weak and slightly washed out, reducing colour vibrancy and freshness. Magenta appears stronger and more dominant, while black looks heavy, causing shadows and darker areas to appear muddy rather than clean. As a result, midtones appear slightly darker than expected, and overall colour harmony is affected. Although there are no visible defects such as banding or uneven ink distribution, the imbalance in ink strength impacts the visual quality and accuracy of the print.</t>
  </si>
  <si>
    <t>Project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</si>
</sst>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name val="Calibri"/>
    </font>
    <font>
      <b/>
      <sz val="11"/>
      <color theme="1"/>
      <name val="Calibri"/>
      <family val="2"/>
      <scheme val="minor"/>
    </font>
    <font>
      <b/>
      <sz val="14"/>
      <name val="Calibri"/>
      <family val="2"/>
    </font>
    <font>
      <b/>
      <sz val="14"/>
      <color theme="1"/>
      <name val="Calibri"/>
      <family val="2"/>
      <scheme val="minor"/>
    </font>
    <font>
      <b/>
      <sz val="11"/>
      <name val="Calibri"/>
      <family val="2"/>
    </font>
    <font>
      <b/>
      <sz val="18"/>
      <name val="Calibri"/>
      <family val="2"/>
    </font>
    <font>
      <sz val="11"/>
      <color rgb="FF00B050"/>
      <name val="Calibri"/>
      <family val="2"/>
      <scheme val="minor"/>
    </font>
  </fonts>
  <fills count="4">
    <fill>
      <patternFill patternType="none"/>
    </fill>
    <fill>
      <patternFill patternType="gray125"/>
    </fill>
    <fill>
      <patternFill patternType="solid">
        <fgColor rgb="FFD9D9D9"/>
        <bgColor rgb="FFD9D9D9"/>
      </patternFill>
    </fill>
    <fill>
      <patternFill patternType="solid">
        <fgColor rgb="FFFFF2CC"/>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52">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2" fillId="0" borderId="0" xfId="0" applyFont="1"/>
    <xf numFmtId="0" fontId="5" fillId="0" borderId="0" xfId="0" applyFont="1"/>
    <xf numFmtId="0" fontId="0" fillId="0" borderId="1" xfId="0" applyBorder="1" applyAlignment="1">
      <alignment vertical="top" wrapText="1"/>
    </xf>
    <xf numFmtId="0" fontId="0" fillId="0" borderId="0" xfId="0" applyAlignment="1">
      <alignment wrapText="1"/>
    </xf>
    <xf numFmtId="0" fontId="0" fillId="0" borderId="2" xfId="0" applyBorder="1"/>
    <xf numFmtId="0" fontId="5" fillId="2" borderId="1" xfId="0" applyFont="1" applyFill="1" applyBorder="1" applyAlignment="1">
      <alignment horizontal="center" vertical="center"/>
    </xf>
    <xf numFmtId="0" fontId="0" fillId="0" borderId="0" xfId="0" applyAlignment="1">
      <alignment vertical="top" wrapText="1"/>
    </xf>
    <xf numFmtId="0" fontId="0" fillId="0" borderId="9" xfId="0" applyBorder="1" applyAlignment="1">
      <alignment vertical="top" wrapText="1"/>
    </xf>
    <xf numFmtId="0" fontId="5" fillId="2" borderId="1" xfId="0" applyFont="1" applyFill="1" applyBorder="1" applyAlignment="1">
      <alignment horizontal="center" vertical="center" wrapText="1"/>
    </xf>
    <xf numFmtId="0" fontId="3" fillId="0" borderId="3" xfId="0" applyFont="1" applyBorder="1" applyAlignment="1">
      <alignment horizontal="left" vertical="center"/>
    </xf>
    <xf numFmtId="0" fontId="3" fillId="0" borderId="6" xfId="0" applyFont="1" applyBorder="1" applyAlignment="1">
      <alignment horizontal="left" vertical="center"/>
    </xf>
    <xf numFmtId="0" fontId="4" fillId="0" borderId="8" xfId="0" applyFont="1" applyBorder="1" applyAlignment="1">
      <alignment horizontal="left"/>
    </xf>
    <xf numFmtId="0" fontId="0" fillId="3" borderId="13" xfId="0" applyFill="1" applyBorder="1"/>
    <xf numFmtId="0" fontId="0" fillId="3" borderId="13" xfId="0" applyFill="1" applyBorder="1" applyAlignment="1">
      <alignment wrapText="1"/>
    </xf>
    <xf numFmtId="0" fontId="7" fillId="0" borderId="1" xfId="0" applyFont="1" applyBorder="1" applyAlignment="1">
      <alignment horizontal="center" vertical="center"/>
    </xf>
    <xf numFmtId="0" fontId="0" fillId="0" borderId="4" xfId="0" applyBorder="1"/>
    <xf numFmtId="0" fontId="0" fillId="0" borderId="5" xfId="0" applyBorder="1"/>
    <xf numFmtId="0" fontId="0" fillId="0" borderId="0" xfId="0"/>
    <xf numFmtId="0" fontId="0" fillId="0" borderId="7" xfId="0" applyBorder="1"/>
    <xf numFmtId="0" fontId="0" fillId="0" borderId="9" xfId="0" applyBorder="1"/>
    <xf numFmtId="0" fontId="0" fillId="0" borderId="10" xfId="0" applyBorder="1"/>
    <xf numFmtId="0" fontId="1" fillId="2"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1" xfId="0" applyBorder="1" applyAlignment="1">
      <alignment horizontal="left"/>
    </xf>
    <xf numFmtId="0" fontId="0" fillId="0" borderId="12" xfId="0" applyBorder="1" applyAlignment="1">
      <alignment horizontal="left"/>
    </xf>
    <xf numFmtId="0" fontId="0" fillId="0" borderId="2" xfId="0" applyBorder="1" applyAlignment="1">
      <alignment horizontal="left" vertical="top" wrapText="1"/>
    </xf>
    <xf numFmtId="0" fontId="6" fillId="0" borderId="0" xfId="0" applyFont="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1" fillId="2" borderId="1" xfId="0" applyFont="1" applyFill="1" applyBorder="1" applyAlignment="1">
      <alignment horizontal="center" vertical="center" wrapText="1"/>
    </xf>
    <xf numFmtId="0" fontId="0" fillId="0" borderId="0" xfId="0" applyAlignment="1"/>
    <xf numFmtId="0" fontId="1" fillId="3" borderId="13" xfId="0" applyFont="1" applyFill="1" applyBorder="1"/>
    <xf numFmtId="0" fontId="0" fillId="0" borderId="4"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5"/>
  <sheetViews>
    <sheetView tabSelected="1" topLeftCell="A54" zoomScaleNormal="100" zoomScaleSheetLayoutView="98" workbookViewId="0">
      <selection activeCell="A70" sqref="A70:F75"/>
    </sheetView>
  </sheetViews>
  <sheetFormatPr defaultRowHeight="14.45"/>
  <cols>
    <col min="1" max="1" width="33.7109375" customWidth="1"/>
    <col min="2" max="2" width="14.28515625" bestFit="1" customWidth="1"/>
    <col min="3" max="3" width="22" bestFit="1" customWidth="1"/>
    <col min="4" max="4" width="22.140625" bestFit="1" customWidth="1"/>
    <col min="5" max="6" width="16" customWidth="1"/>
    <col min="8" max="8" width="36" bestFit="1" customWidth="1"/>
    <col min="9" max="9" width="5.5703125" bestFit="1" customWidth="1"/>
  </cols>
  <sheetData>
    <row r="1" spans="1:9" ht="24" customHeight="1" thickBot="1">
      <c r="A1" s="31" t="s">
        <v>0</v>
      </c>
      <c r="B1" s="41"/>
      <c r="C1" s="41"/>
      <c r="D1" s="41"/>
      <c r="E1" s="41"/>
      <c r="F1" s="41"/>
      <c r="G1" s="22"/>
      <c r="H1" s="22"/>
      <c r="I1" s="22"/>
    </row>
    <row r="2" spans="1:9" ht="18.75" customHeight="1">
      <c r="A2" s="14" t="s">
        <v>1</v>
      </c>
      <c r="B2" s="20"/>
      <c r="C2" s="20"/>
      <c r="D2" s="20"/>
      <c r="E2" s="20"/>
      <c r="F2" s="21"/>
      <c r="G2" s="22"/>
      <c r="H2" s="42" t="s">
        <v>2</v>
      </c>
      <c r="I2" s="17"/>
    </row>
    <row r="3" spans="1:9" ht="15" customHeight="1">
      <c r="A3" s="15" t="s">
        <v>3</v>
      </c>
      <c r="B3" s="22"/>
      <c r="C3" s="22"/>
      <c r="D3" s="22"/>
      <c r="E3" s="22"/>
      <c r="F3" s="23"/>
      <c r="G3" s="22"/>
      <c r="H3" s="17" t="s">
        <v>4</v>
      </c>
      <c r="I3" s="17">
        <v>0.05</v>
      </c>
    </row>
    <row r="4" spans="1:9" ht="18.75" customHeight="1">
      <c r="A4" s="15" t="s">
        <v>5</v>
      </c>
      <c r="B4" s="22"/>
      <c r="C4" s="22"/>
      <c r="D4" s="22"/>
      <c r="E4" s="22"/>
      <c r="F4" s="23"/>
      <c r="G4" s="22"/>
      <c r="H4" s="17" t="s">
        <v>6</v>
      </c>
      <c r="I4" s="17">
        <v>0.1</v>
      </c>
    </row>
    <row r="5" spans="1:9" ht="18.75" customHeight="1">
      <c r="A5" s="15" t="s">
        <v>7</v>
      </c>
      <c r="B5" s="22"/>
      <c r="C5" s="22"/>
      <c r="D5" s="22"/>
      <c r="E5" s="22"/>
      <c r="F5" s="23"/>
      <c r="G5" s="22"/>
      <c r="H5" s="18" t="s">
        <v>8</v>
      </c>
      <c r="I5" s="17"/>
    </row>
    <row r="6" spans="1:9" ht="18.75" customHeight="1">
      <c r="A6" s="15" t="s">
        <v>9</v>
      </c>
      <c r="B6" s="22"/>
      <c r="C6" s="22"/>
      <c r="D6" s="22"/>
      <c r="E6" s="22"/>
      <c r="F6" s="23"/>
      <c r="G6" s="22"/>
      <c r="H6" s="22"/>
      <c r="I6" s="22"/>
    </row>
    <row r="7" spans="1:9" ht="19.5" customHeight="1" thickBot="1">
      <c r="A7" s="16" t="s">
        <v>10</v>
      </c>
      <c r="B7" s="24"/>
      <c r="C7" s="24"/>
      <c r="D7" s="24"/>
      <c r="E7" s="24"/>
      <c r="F7" s="25"/>
      <c r="G7" s="22"/>
      <c r="H7" s="22"/>
      <c r="I7" s="22"/>
    </row>
    <row r="8" spans="1:9" ht="15" customHeight="1" thickBot="1">
      <c r="A8" s="22"/>
      <c r="B8" s="22"/>
      <c r="C8" s="22"/>
      <c r="D8" s="22"/>
      <c r="E8" s="22"/>
      <c r="F8" s="22"/>
      <c r="G8" s="22"/>
      <c r="H8" s="22"/>
      <c r="I8" s="22"/>
    </row>
    <row r="9" spans="1:9" ht="15" customHeight="1">
      <c r="A9" s="30" t="s">
        <v>11</v>
      </c>
      <c r="B9" s="43"/>
      <c r="C9" s="43"/>
      <c r="D9" s="43"/>
      <c r="E9" s="44"/>
      <c r="F9" s="11"/>
      <c r="G9" s="22"/>
      <c r="H9" s="22"/>
      <c r="I9" s="22"/>
    </row>
    <row r="10" spans="1:9">
      <c r="A10" s="45"/>
      <c r="B10" s="41"/>
      <c r="C10" s="41"/>
      <c r="D10" s="41"/>
      <c r="E10" s="46"/>
      <c r="F10" s="11"/>
      <c r="G10" s="22"/>
      <c r="H10" s="22"/>
      <c r="I10" s="22"/>
    </row>
    <row r="11" spans="1:9">
      <c r="A11" s="45"/>
      <c r="B11" s="41"/>
      <c r="C11" s="41"/>
      <c r="D11" s="41"/>
      <c r="E11" s="46"/>
      <c r="F11" s="11"/>
      <c r="G11" s="22"/>
      <c r="H11" s="22"/>
      <c r="I11" s="22"/>
    </row>
    <row r="12" spans="1:9">
      <c r="A12" s="45"/>
      <c r="B12" s="41"/>
      <c r="C12" s="41"/>
      <c r="D12" s="41"/>
      <c r="E12" s="46"/>
      <c r="F12" s="11"/>
      <c r="G12" s="22"/>
      <c r="H12" s="22"/>
      <c r="I12" s="22"/>
    </row>
    <row r="13" spans="1:9" ht="15.75" customHeight="1" thickBot="1">
      <c r="A13" s="47"/>
      <c r="B13" s="48"/>
      <c r="C13" s="48"/>
      <c r="D13" s="48"/>
      <c r="E13" s="49"/>
      <c r="F13" s="11"/>
      <c r="G13" s="22"/>
      <c r="H13" s="22"/>
      <c r="I13" s="22"/>
    </row>
    <row r="14" spans="1:9" ht="15.75" customHeight="1" thickBot="1">
      <c r="A14" s="11"/>
      <c r="B14" s="12"/>
      <c r="C14" s="11"/>
      <c r="D14" s="11"/>
      <c r="E14" s="11"/>
      <c r="F14" s="11"/>
      <c r="G14" s="22"/>
      <c r="H14" s="22"/>
      <c r="I14" s="22"/>
    </row>
    <row r="15" spans="1:9" ht="15.75" customHeight="1" thickBot="1">
      <c r="A15" s="5" t="s">
        <v>12</v>
      </c>
      <c r="B15" s="9">
        <v>1</v>
      </c>
      <c r="C15" s="22"/>
      <c r="D15" s="22"/>
      <c r="E15" s="22"/>
      <c r="F15" s="22"/>
      <c r="G15" s="22"/>
      <c r="H15" s="22"/>
      <c r="I15" s="22"/>
    </row>
    <row r="16" spans="1:9">
      <c r="A16" s="1" t="s">
        <v>13</v>
      </c>
      <c r="B16" s="22"/>
      <c r="C16" s="22"/>
      <c r="D16" s="22"/>
      <c r="E16" s="22"/>
      <c r="F16" s="22"/>
      <c r="G16" s="22"/>
      <c r="H16" s="22"/>
      <c r="I16" s="22"/>
    </row>
    <row r="18" spans="1:5">
      <c r="A18" s="10" t="s">
        <v>14</v>
      </c>
      <c r="B18" s="2" t="s">
        <v>15</v>
      </c>
      <c r="C18" s="2" t="s">
        <v>16</v>
      </c>
      <c r="D18" s="2" t="s">
        <v>17</v>
      </c>
      <c r="E18" s="2" t="s">
        <v>18</v>
      </c>
    </row>
    <row r="19" spans="1:5">
      <c r="A19" s="3">
        <v>1</v>
      </c>
      <c r="B19" s="4">
        <v>1.33</v>
      </c>
      <c r="C19" s="4">
        <v>1.47</v>
      </c>
      <c r="D19" s="4">
        <v>1.19</v>
      </c>
      <c r="E19" s="4">
        <v>2.33</v>
      </c>
    </row>
    <row r="20" spans="1:5">
      <c r="A20" s="3">
        <v>2</v>
      </c>
      <c r="B20" s="4">
        <v>1.48</v>
      </c>
      <c r="C20" s="4">
        <v>1.41</v>
      </c>
      <c r="D20" s="4">
        <v>1.49</v>
      </c>
      <c r="E20" s="4">
        <v>2.36</v>
      </c>
    </row>
    <row r="21" spans="1:5">
      <c r="A21" s="3">
        <v>3</v>
      </c>
      <c r="B21" s="4">
        <v>1.51</v>
      </c>
      <c r="C21" s="4">
        <v>1.38</v>
      </c>
      <c r="D21" s="4">
        <v>1.47</v>
      </c>
      <c r="E21" s="4">
        <v>2.2999999999999998</v>
      </c>
    </row>
    <row r="22" spans="1:5">
      <c r="A22" s="3">
        <v>4</v>
      </c>
      <c r="B22" s="4">
        <v>1.53</v>
      </c>
      <c r="C22" s="4">
        <v>1.35</v>
      </c>
      <c r="D22" s="4">
        <v>1.47</v>
      </c>
      <c r="E22" s="4">
        <v>2.25</v>
      </c>
    </row>
    <row r="23" spans="1:5">
      <c r="A23" s="3">
        <v>5</v>
      </c>
      <c r="B23" s="4">
        <v>1.5</v>
      </c>
      <c r="C23" s="4">
        <v>1.3</v>
      </c>
      <c r="D23" s="4">
        <v>1.36</v>
      </c>
      <c r="E23" s="4">
        <v>2.35</v>
      </c>
    </row>
    <row r="24" spans="1:5">
      <c r="A24" s="3">
        <v>6</v>
      </c>
      <c r="B24" s="4">
        <v>1.49</v>
      </c>
      <c r="C24" s="4">
        <v>1.3</v>
      </c>
      <c r="D24" s="4">
        <v>1.33</v>
      </c>
      <c r="E24" s="4">
        <v>2.17</v>
      </c>
    </row>
    <row r="25" spans="1:5">
      <c r="A25" s="3">
        <v>7</v>
      </c>
      <c r="B25" s="4">
        <v>2.1800000000000002</v>
      </c>
      <c r="C25" s="4">
        <v>1.29</v>
      </c>
      <c r="D25" s="4">
        <v>1.31</v>
      </c>
      <c r="E25" s="4">
        <v>2.1800000000000002</v>
      </c>
    </row>
    <row r="26" spans="1:5">
      <c r="A26" s="3">
        <v>8</v>
      </c>
      <c r="B26" s="4">
        <v>1.49</v>
      </c>
      <c r="C26" s="4">
        <v>1.3</v>
      </c>
      <c r="D26" s="4">
        <v>1.31</v>
      </c>
      <c r="E26" s="4">
        <v>2.19</v>
      </c>
    </row>
    <row r="27" spans="1:5">
      <c r="A27" s="3">
        <v>9</v>
      </c>
      <c r="B27" s="4">
        <v>1.46</v>
      </c>
      <c r="C27" s="4">
        <v>1.36</v>
      </c>
      <c r="D27" s="4">
        <v>1.37</v>
      </c>
      <c r="E27" s="4">
        <v>2.31</v>
      </c>
    </row>
    <row r="28" spans="1:5">
      <c r="A28" s="3">
        <v>10</v>
      </c>
      <c r="B28" s="4">
        <v>1.55</v>
      </c>
      <c r="C28" s="4">
        <v>1.46</v>
      </c>
      <c r="D28" s="4">
        <v>1.36</v>
      </c>
      <c r="E28" s="4">
        <v>2.5099999999999998</v>
      </c>
    </row>
    <row r="29" spans="1:5">
      <c r="A29" s="19">
        <v>11</v>
      </c>
      <c r="B29" s="4">
        <v>1.63</v>
      </c>
      <c r="C29" s="4">
        <v>1.5</v>
      </c>
      <c r="D29" s="4">
        <v>1.46</v>
      </c>
      <c r="E29" s="4">
        <v>2.54</v>
      </c>
    </row>
    <row r="30" spans="1:5">
      <c r="A30" s="3">
        <v>12</v>
      </c>
      <c r="B30" s="4">
        <v>1.64</v>
      </c>
      <c r="C30" s="4">
        <v>1.45</v>
      </c>
      <c r="D30" s="4">
        <v>1.34</v>
      </c>
      <c r="E30" s="4">
        <v>2.59</v>
      </c>
    </row>
    <row r="31" spans="1:5">
      <c r="A31" s="3">
        <v>13</v>
      </c>
      <c r="B31" s="4">
        <v>1.44</v>
      </c>
      <c r="C31" s="4">
        <v>1.33</v>
      </c>
      <c r="D31" s="4">
        <v>1.21</v>
      </c>
      <c r="E31" s="4">
        <v>2.4</v>
      </c>
    </row>
    <row r="32" spans="1:5">
      <c r="A32" s="3">
        <v>14</v>
      </c>
      <c r="B32" s="4">
        <v>1.4</v>
      </c>
      <c r="C32" s="4">
        <v>1.25</v>
      </c>
      <c r="D32" s="4">
        <v>1.18</v>
      </c>
      <c r="E32" s="4">
        <v>2.29</v>
      </c>
    </row>
    <row r="33" spans="1:5">
      <c r="A33" s="3">
        <v>15</v>
      </c>
      <c r="B33" s="4">
        <v>1.35</v>
      </c>
      <c r="C33" s="4">
        <v>1.22</v>
      </c>
      <c r="D33" s="4">
        <v>1.19</v>
      </c>
      <c r="E33" s="4">
        <v>2.15</v>
      </c>
    </row>
    <row r="34" spans="1:5">
      <c r="A34" s="3">
        <v>16</v>
      </c>
      <c r="B34" s="4">
        <v>1.39</v>
      </c>
      <c r="C34" s="4">
        <v>1.19</v>
      </c>
      <c r="D34" s="4">
        <v>1.17</v>
      </c>
      <c r="E34" s="4">
        <v>2.11</v>
      </c>
    </row>
    <row r="35" spans="1:5">
      <c r="A35" s="3">
        <v>17</v>
      </c>
      <c r="B35" s="4">
        <v>1.47</v>
      </c>
      <c r="C35" s="4">
        <v>1.19</v>
      </c>
      <c r="D35" s="4">
        <v>1.19</v>
      </c>
      <c r="E35" s="4">
        <v>2.13</v>
      </c>
    </row>
    <row r="36" spans="1:5">
      <c r="A36" s="3">
        <v>18</v>
      </c>
      <c r="B36" s="4">
        <v>1.42</v>
      </c>
      <c r="C36" s="4">
        <v>1.22</v>
      </c>
      <c r="D36" s="4">
        <v>1.25</v>
      </c>
      <c r="E36" s="4">
        <v>2.02</v>
      </c>
    </row>
    <row r="37" spans="1:5">
      <c r="A37" s="3">
        <v>19</v>
      </c>
      <c r="B37" s="4">
        <v>1.47</v>
      </c>
      <c r="C37" s="4">
        <v>1.2</v>
      </c>
      <c r="D37" s="4">
        <v>1.2</v>
      </c>
      <c r="E37" s="4">
        <v>2.08</v>
      </c>
    </row>
    <row r="38" spans="1:5">
      <c r="A38" s="3">
        <v>20</v>
      </c>
      <c r="B38" s="4">
        <v>1.41</v>
      </c>
      <c r="C38" s="4">
        <v>1.1499999999999999</v>
      </c>
      <c r="D38" s="4">
        <v>1.1599999999999999</v>
      </c>
      <c r="E38" s="4">
        <v>2.15</v>
      </c>
    </row>
    <row r="39" spans="1:5">
      <c r="A39" s="3">
        <v>21</v>
      </c>
      <c r="B39" s="4">
        <v>1.45</v>
      </c>
      <c r="C39" s="4">
        <v>1.21</v>
      </c>
      <c r="D39" s="4">
        <v>1.27</v>
      </c>
      <c r="E39" s="4">
        <v>2.27</v>
      </c>
    </row>
    <row r="40" spans="1:5">
      <c r="A40" s="3">
        <v>22</v>
      </c>
      <c r="B40" s="4"/>
      <c r="C40" s="4"/>
      <c r="D40" s="4"/>
      <c r="E40" s="4"/>
    </row>
    <row r="42" spans="1:5">
      <c r="A42" s="6" t="s">
        <v>19</v>
      </c>
      <c r="B42" s="22"/>
      <c r="C42" s="22"/>
      <c r="D42" s="22"/>
      <c r="E42" s="22"/>
    </row>
    <row r="43" spans="1:5" s="8" customFormat="1">
      <c r="A43" s="26" t="s">
        <v>20</v>
      </c>
      <c r="B43" s="26" t="s">
        <v>21</v>
      </c>
      <c r="C43" s="26" t="s">
        <v>22</v>
      </c>
      <c r="D43" s="26" t="s">
        <v>23</v>
      </c>
      <c r="E43" s="13" t="s">
        <v>24</v>
      </c>
    </row>
    <row r="44" spans="1:5">
      <c r="A44" s="3" t="s">
        <v>25</v>
      </c>
      <c r="B44" s="3">
        <f>IF(COUNT(B19:B40)=0,"",MIN(B19:B40))</f>
        <v>1.33</v>
      </c>
      <c r="C44" s="3">
        <f>IF(COUNT(B19:B40)=0,"",MAX(B19:B40))</f>
        <v>2.1800000000000002</v>
      </c>
      <c r="D44" s="3">
        <f>IF(B44="","",C44-B44)</f>
        <v>0.85000000000000009</v>
      </c>
      <c r="E44" s="3" t="str">
        <f>IF(D44="","",IF(D44&lt;=$I$3,"Very even",IF(D44&lt;=$I$4,"Acceptable","Noticeable variation")))</f>
        <v>Noticeable variation</v>
      </c>
    </row>
    <row r="45" spans="1:5">
      <c r="A45" s="3" t="s">
        <v>26</v>
      </c>
      <c r="B45" s="3">
        <f>IF(COUNT(C19:C40)=0,"",MIN(C19:C40))</f>
        <v>1.1499999999999999</v>
      </c>
      <c r="C45" s="3">
        <f>IF(COUNT(C19:C40)=0,"",MAX(C19:C40))</f>
        <v>1.5</v>
      </c>
      <c r="D45" s="3">
        <f>IF(B45="","",C45-B45)</f>
        <v>0.35000000000000009</v>
      </c>
      <c r="E45" s="3" t="str">
        <f>IF(D45="","",IF(D45&lt;=$I$3,"Very even",IF(D45&lt;=$I$4,"Acceptable","Noticeable variation")))</f>
        <v>Noticeable variation</v>
      </c>
    </row>
    <row r="46" spans="1:5">
      <c r="A46" s="3" t="s">
        <v>27</v>
      </c>
      <c r="B46" s="3">
        <f>IF(COUNT(D19:D40)=0,"",MIN(D19:D40))</f>
        <v>1.1599999999999999</v>
      </c>
      <c r="C46" s="3">
        <f>IF(COUNT(D19:D40)=0,"",MAX(D19:D40))</f>
        <v>1.49</v>
      </c>
      <c r="D46" s="3">
        <f>IF(B46="","",C46-B46)</f>
        <v>0.33000000000000007</v>
      </c>
      <c r="E46" s="3" t="str">
        <f>IF(D46="","",IF(D46&lt;=$I$3,"Very even",IF(D46&lt;=$I$4,"Acceptable","Noticeable variation")))</f>
        <v>Noticeable variation</v>
      </c>
    </row>
    <row r="47" spans="1:5">
      <c r="A47" s="3" t="s">
        <v>28</v>
      </c>
      <c r="B47" s="3">
        <f>IF(COUNT(E19:E40)=0,"",MIN(E19:E40))</f>
        <v>2.02</v>
      </c>
      <c r="C47" s="3">
        <f>IF(COUNT(E19:E40)=0,"",MAX(E19:E40))</f>
        <v>2.59</v>
      </c>
      <c r="D47" s="3">
        <f>IF(B47="","",C47-B47)</f>
        <v>0.56999999999999984</v>
      </c>
      <c r="E47" s="3" t="str">
        <f>IF(D47="","",IF(D47&lt;=$I$3,"Very even",IF(D47&lt;=$I$4,"Acceptable","Noticeable variation")))</f>
        <v>Noticeable variation</v>
      </c>
    </row>
    <row r="50" spans="1:8">
      <c r="A50" s="6" t="s">
        <v>29</v>
      </c>
      <c r="B50" s="22"/>
      <c r="C50" s="22"/>
      <c r="D50" s="22"/>
      <c r="E50" s="22"/>
      <c r="F50" s="22"/>
      <c r="G50" s="22"/>
      <c r="H50" s="22"/>
    </row>
    <row r="51" spans="1:8" s="8" customFormat="1" ht="30" customHeight="1">
      <c r="A51" s="26" t="s">
        <v>20</v>
      </c>
      <c r="B51" s="13" t="s">
        <v>30</v>
      </c>
      <c r="C51" s="13" t="s">
        <v>31</v>
      </c>
      <c r="D51" s="26" t="s">
        <v>32</v>
      </c>
      <c r="E51" s="26" t="s">
        <v>33</v>
      </c>
      <c r="F51" s="26" t="s">
        <v>34</v>
      </c>
    </row>
    <row r="52" spans="1:8">
      <c r="A52" s="3" t="s">
        <v>25</v>
      </c>
      <c r="B52" s="4">
        <v>1.4</v>
      </c>
      <c r="C52" s="4">
        <v>1.63</v>
      </c>
      <c r="D52" s="3">
        <f>IF(OR(B52="",C52=""),"",C52-B52)</f>
        <v>0.22999999999999998</v>
      </c>
      <c r="E52" s="3" t="str">
        <f>IF(D52="","",IF(ABS(D52)&lt;=0.05,"OK",IF(D52&gt;0.05,"High","Low")))</f>
        <v>High</v>
      </c>
      <c r="F52" s="3" t="str">
        <f>IF(E52="","",IF(E52="OK","No change",IF(E52="High","Reduce ink","Increase ink")))</f>
        <v>Reduce ink</v>
      </c>
      <c r="G52" s="22"/>
      <c r="H52" s="22"/>
    </row>
    <row r="53" spans="1:8">
      <c r="A53" s="3" t="s">
        <v>26</v>
      </c>
      <c r="B53" s="4">
        <v>1.28</v>
      </c>
      <c r="C53" s="4">
        <v>1.5</v>
      </c>
      <c r="D53" s="3">
        <f>IF(OR(B53="",C53=""),"",C53-B53)</f>
        <v>0.21999999999999997</v>
      </c>
      <c r="E53" s="3" t="str">
        <f>IF(D53="","",IF(ABS(D53)&lt;=0.05,"OK",IF(D53&gt;0.05,"High","Low")))</f>
        <v>High</v>
      </c>
      <c r="F53" s="3" t="str">
        <f>IF(E53="","",IF(E53="OK","No change",IF(E53="High","Reduce ink","Increase ink")))</f>
        <v>Reduce ink</v>
      </c>
      <c r="G53" s="22"/>
      <c r="H53" s="22"/>
    </row>
    <row r="54" spans="1:8">
      <c r="A54" s="3" t="s">
        <v>27</v>
      </c>
      <c r="B54" s="4">
        <v>1.3</v>
      </c>
      <c r="C54" s="4">
        <v>1.46</v>
      </c>
      <c r="D54" s="3">
        <f>IF(OR(B54="",C54=""),"",C54-B54)</f>
        <v>0.15999999999999992</v>
      </c>
      <c r="E54" s="3" t="str">
        <f>IF(D54="","",IF(ABS(D54)&lt;=0.05,"OK",IF(D54&gt;0.05,"High","Low")))</f>
        <v>High</v>
      </c>
      <c r="F54" s="3" t="str">
        <f>IF(E54="","",IF(E54="OK","No change",IF(E54="High","Reduce ink","Increase ink")))</f>
        <v>Reduce ink</v>
      </c>
      <c r="G54" s="22"/>
      <c r="H54" s="22"/>
    </row>
    <row r="55" spans="1:8">
      <c r="A55" s="3" t="s">
        <v>28</v>
      </c>
      <c r="B55" s="4">
        <v>1.6</v>
      </c>
      <c r="C55" s="4">
        <v>2.54</v>
      </c>
      <c r="D55" s="3">
        <f>IF(OR(B55="",C55=""),"",C55-B55)</f>
        <v>0.94</v>
      </c>
      <c r="E55" s="3" t="str">
        <f>IF(D55="","",IF(ABS(D55)&lt;=0.05,"OK",IF(D55&gt;0.05,"High","Low")))</f>
        <v>High</v>
      </c>
      <c r="F55" s="3" t="str">
        <f>IF(E55="","",IF(E55="OK","No change",IF(E55="High","Reduce ink","Increase ink")))</f>
        <v>Reduce ink</v>
      </c>
      <c r="G55" s="22"/>
      <c r="H55" s="22" t="s">
        <v>35</v>
      </c>
    </row>
    <row r="57" spans="1:8">
      <c r="A57" s="1" t="s">
        <v>36</v>
      </c>
      <c r="B57" s="22"/>
      <c r="C57" s="22"/>
      <c r="D57" s="22"/>
      <c r="E57" s="22"/>
      <c r="F57" s="22"/>
      <c r="G57" s="22"/>
      <c r="H57" s="22"/>
    </row>
    <row r="59" spans="1:8" s="8" customFormat="1">
      <c r="A59" s="26" t="s">
        <v>37</v>
      </c>
      <c r="B59" s="26" t="s">
        <v>38</v>
      </c>
      <c r="C59" s="40" t="s">
        <v>39</v>
      </c>
      <c r="D59" s="50"/>
      <c r="E59" s="50"/>
      <c r="F59" s="51"/>
    </row>
    <row r="60" spans="1:8">
      <c r="A60" s="7" t="s">
        <v>40</v>
      </c>
      <c r="B60" s="3"/>
      <c r="C60" s="27" t="s">
        <v>41</v>
      </c>
      <c r="D60" s="28"/>
      <c r="E60" s="28"/>
      <c r="F60" s="29"/>
      <c r="G60" s="22"/>
      <c r="H60" s="22"/>
    </row>
    <row r="61" spans="1:8">
      <c r="A61" s="7" t="s">
        <v>42</v>
      </c>
      <c r="B61" s="3" t="s">
        <v>43</v>
      </c>
      <c r="C61" s="27" t="s">
        <v>44</v>
      </c>
      <c r="D61" s="28"/>
      <c r="E61" s="28"/>
      <c r="F61" s="29"/>
      <c r="G61" s="22"/>
      <c r="H61" s="22"/>
    </row>
    <row r="62" spans="1:8">
      <c r="A62" s="7" t="s">
        <v>45</v>
      </c>
      <c r="B62" s="3" t="s">
        <v>43</v>
      </c>
      <c r="C62" s="27" t="s">
        <v>46</v>
      </c>
      <c r="D62" s="28"/>
      <c r="E62" s="28"/>
      <c r="F62" s="29"/>
      <c r="G62" s="22"/>
      <c r="H62" s="22"/>
    </row>
    <row r="63" spans="1:8">
      <c r="A63" s="7" t="s">
        <v>47</v>
      </c>
      <c r="B63" s="3" t="s">
        <v>43</v>
      </c>
      <c r="C63" s="27" t="s">
        <v>48</v>
      </c>
      <c r="D63" s="28"/>
      <c r="E63" s="28"/>
      <c r="F63" s="29"/>
      <c r="G63" s="22"/>
      <c r="H63" s="22"/>
    </row>
    <row r="64" spans="1:8">
      <c r="A64" s="7" t="s">
        <v>49</v>
      </c>
      <c r="B64" s="3" t="s">
        <v>43</v>
      </c>
      <c r="C64" s="27" t="s">
        <v>50</v>
      </c>
      <c r="D64" s="28"/>
      <c r="E64" s="28"/>
      <c r="F64" s="29"/>
      <c r="G64" s="22"/>
      <c r="H64" s="22"/>
    </row>
    <row r="65" spans="1:6">
      <c r="A65" s="7" t="s">
        <v>51</v>
      </c>
      <c r="B65" s="3"/>
      <c r="C65" s="27" t="s">
        <v>52</v>
      </c>
      <c r="D65" s="28"/>
      <c r="E65" s="28"/>
      <c r="F65" s="29"/>
    </row>
    <row r="66" spans="1:6">
      <c r="A66" s="7" t="s">
        <v>53</v>
      </c>
      <c r="B66" s="3" t="s">
        <v>43</v>
      </c>
      <c r="C66" s="27" t="s">
        <v>54</v>
      </c>
      <c r="D66" s="28"/>
      <c r="E66" s="28"/>
      <c r="F66" s="29"/>
    </row>
    <row r="69" spans="1:6" ht="15.75" customHeight="1" thickBot="1">
      <c r="A69" s="6" t="s">
        <v>55</v>
      </c>
      <c r="B69" s="22"/>
      <c r="C69" s="22"/>
      <c r="D69" s="22"/>
      <c r="E69" s="22"/>
      <c r="F69" s="22"/>
    </row>
    <row r="70" spans="1:6">
      <c r="A70" s="30" t="s">
        <v>56</v>
      </c>
      <c r="B70" s="32"/>
      <c r="C70" s="32"/>
      <c r="D70" s="32"/>
      <c r="E70" s="32"/>
      <c r="F70" s="33"/>
    </row>
    <row r="71" spans="1:6">
      <c r="A71" s="34"/>
      <c r="B71" s="35"/>
      <c r="C71" s="35"/>
      <c r="D71" s="35"/>
      <c r="E71" s="35"/>
      <c r="F71" s="36"/>
    </row>
    <row r="72" spans="1:6">
      <c r="A72" s="34"/>
      <c r="B72" s="35"/>
      <c r="C72" s="35"/>
      <c r="D72" s="35"/>
      <c r="E72" s="35"/>
      <c r="F72" s="36"/>
    </row>
    <row r="73" spans="1:6">
      <c r="A73" s="34"/>
      <c r="B73" s="35"/>
      <c r="C73" s="35"/>
      <c r="D73" s="35"/>
      <c r="E73" s="35"/>
      <c r="F73" s="36"/>
    </row>
    <row r="74" spans="1:6">
      <c r="A74" s="34"/>
      <c r="B74" s="35"/>
      <c r="C74" s="35"/>
      <c r="D74" s="35"/>
      <c r="E74" s="35"/>
      <c r="F74" s="36"/>
    </row>
    <row r="75" spans="1:6" ht="15.75" customHeight="1" thickBot="1">
      <c r="A75" s="37"/>
      <c r="B75" s="38"/>
      <c r="C75" s="38"/>
      <c r="D75" s="38"/>
      <c r="E75" s="38"/>
      <c r="F75" s="39"/>
    </row>
  </sheetData>
  <mergeCells count="11">
    <mergeCell ref="C61:F61"/>
    <mergeCell ref="C64:F64"/>
    <mergeCell ref="A9:E13"/>
    <mergeCell ref="A1:F1"/>
    <mergeCell ref="A70:F75"/>
    <mergeCell ref="C62:F62"/>
    <mergeCell ref="C59:F59"/>
    <mergeCell ref="C65:F65"/>
    <mergeCell ref="C63:F63"/>
    <mergeCell ref="C60:F60"/>
    <mergeCell ref="C66:F66"/>
  </mergeCells>
  <pageMargins left="0.74803149606299213" right="0.74803149606299213" top="0.98425196850393704" bottom="0.98425196850393704" header="0.51181102362204722" footer="0.51181102362204722"/>
  <pageSetup paperSize="9" scale="61" orientation="portrait" horizontalDpi="0" verticalDpi="0"/>
  <rowBreaks count="1" manualBreakCount="1">
    <brk id="55" max="16383"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1A0E-2349-4011-82BD-75D878D31F8C}">
  <sheetPr>
    <tabColor rgb="FFFF0000"/>
    <pageSetUpPr fitToPage="1"/>
  </sheetPr>
  <dimension ref="A1:I75"/>
  <sheetViews>
    <sheetView topLeftCell="A51" zoomScaleNormal="100" zoomScaleSheetLayoutView="98" workbookViewId="0">
      <selection activeCell="A70" sqref="A70:F75"/>
    </sheetView>
  </sheetViews>
  <sheetFormatPr defaultRowHeight="14.45"/>
  <cols>
    <col min="1" max="1" width="33.7109375" customWidth="1"/>
    <col min="2" max="2" width="14.28515625" bestFit="1" customWidth="1"/>
    <col min="3" max="3" width="22" bestFit="1" customWidth="1"/>
    <col min="4" max="4" width="22.140625" bestFit="1" customWidth="1"/>
    <col min="5" max="6" width="16" customWidth="1"/>
    <col min="8" max="8" width="36" bestFit="1" customWidth="1"/>
    <col min="9" max="9" width="5.5703125" bestFit="1" customWidth="1"/>
  </cols>
  <sheetData>
    <row r="1" spans="1:9" ht="24" customHeight="1" thickBot="1">
      <c r="A1" s="31" t="s">
        <v>0</v>
      </c>
      <c r="B1" s="41"/>
      <c r="C1" s="41"/>
      <c r="D1" s="41"/>
      <c r="E1" s="41"/>
      <c r="F1" s="41"/>
      <c r="G1" s="22"/>
      <c r="H1" s="22"/>
      <c r="I1" s="22"/>
    </row>
    <row r="2" spans="1:9" ht="18.75" customHeight="1">
      <c r="A2" s="14" t="s">
        <v>1</v>
      </c>
      <c r="B2" s="20"/>
      <c r="C2" s="20"/>
      <c r="D2" s="20"/>
      <c r="E2" s="20"/>
      <c r="F2" s="21"/>
      <c r="G2" s="22"/>
      <c r="H2" s="42" t="s">
        <v>2</v>
      </c>
      <c r="I2" s="17"/>
    </row>
    <row r="3" spans="1:9" ht="15" customHeight="1">
      <c r="A3" s="15" t="s">
        <v>3</v>
      </c>
      <c r="B3" s="22"/>
      <c r="C3" s="22"/>
      <c r="D3" s="22"/>
      <c r="E3" s="22"/>
      <c r="F3" s="23"/>
      <c r="G3" s="22"/>
      <c r="H3" s="17" t="s">
        <v>4</v>
      </c>
      <c r="I3" s="17">
        <v>0.05</v>
      </c>
    </row>
    <row r="4" spans="1:9" ht="18.75" customHeight="1">
      <c r="A4" s="15" t="s">
        <v>57</v>
      </c>
      <c r="B4" s="22"/>
      <c r="C4" s="22"/>
      <c r="D4" s="22"/>
      <c r="E4" s="22"/>
      <c r="F4" s="23"/>
      <c r="G4" s="22"/>
      <c r="H4" s="17" t="s">
        <v>6</v>
      </c>
      <c r="I4" s="17">
        <v>0.1</v>
      </c>
    </row>
    <row r="5" spans="1:9" ht="18.75" customHeight="1">
      <c r="A5" s="15" t="s">
        <v>7</v>
      </c>
      <c r="B5" s="22"/>
      <c r="C5" s="22"/>
      <c r="D5" s="22"/>
      <c r="E5" s="22"/>
      <c r="F5" s="23"/>
      <c r="G5" s="22"/>
      <c r="H5" s="18" t="s">
        <v>8</v>
      </c>
      <c r="I5" s="17"/>
    </row>
    <row r="6" spans="1:9" ht="18.75" customHeight="1">
      <c r="A6" s="15" t="s">
        <v>9</v>
      </c>
      <c r="B6" s="22"/>
      <c r="C6" s="22"/>
      <c r="D6" s="22"/>
      <c r="E6" s="22"/>
      <c r="F6" s="23"/>
      <c r="G6" s="22"/>
      <c r="H6" s="22"/>
      <c r="I6" s="22"/>
    </row>
    <row r="7" spans="1:9" ht="19.5" customHeight="1" thickBot="1">
      <c r="A7" s="16" t="s">
        <v>10</v>
      </c>
      <c r="B7" s="24"/>
      <c r="C7" s="24"/>
      <c r="D7" s="24"/>
      <c r="E7" s="24"/>
      <c r="F7" s="25"/>
      <c r="G7" s="22"/>
      <c r="H7" s="22"/>
      <c r="I7" s="22"/>
    </row>
    <row r="8" spans="1:9" ht="15" customHeight="1" thickBot="1">
      <c r="A8" s="22"/>
      <c r="B8" s="22"/>
      <c r="C8" s="22"/>
      <c r="D8" s="22"/>
      <c r="E8" s="22"/>
      <c r="F8" s="22"/>
      <c r="G8" s="22"/>
      <c r="H8" s="22"/>
      <c r="I8" s="22"/>
    </row>
    <row r="9" spans="1:9" ht="15" customHeight="1" thickBot="1">
      <c r="A9" s="30" t="s">
        <v>11</v>
      </c>
      <c r="B9" s="43"/>
      <c r="C9" s="43"/>
      <c r="D9" s="43"/>
      <c r="E9" s="44"/>
      <c r="F9" s="11"/>
      <c r="G9" s="22"/>
      <c r="H9" s="22"/>
      <c r="I9" s="22"/>
    </row>
    <row r="10" spans="1:9">
      <c r="A10" s="45"/>
      <c r="B10" s="41"/>
      <c r="C10" s="41"/>
      <c r="D10" s="41"/>
      <c r="E10" s="46"/>
      <c r="F10" s="11"/>
      <c r="G10" s="22"/>
      <c r="H10" s="22"/>
      <c r="I10" s="22"/>
    </row>
    <row r="11" spans="1:9">
      <c r="A11" s="45"/>
      <c r="B11" s="41"/>
      <c r="C11" s="41"/>
      <c r="D11" s="41"/>
      <c r="E11" s="46"/>
      <c r="F11" s="11"/>
      <c r="G11" s="22"/>
      <c r="H11" s="22"/>
      <c r="I11" s="22"/>
    </row>
    <row r="12" spans="1:9">
      <c r="A12" s="45"/>
      <c r="B12" s="41"/>
      <c r="C12" s="41"/>
      <c r="D12" s="41"/>
      <c r="E12" s="46"/>
      <c r="F12" s="11"/>
      <c r="G12" s="22"/>
      <c r="H12" s="22"/>
      <c r="I12" s="22"/>
    </row>
    <row r="13" spans="1:9" ht="15.75" customHeight="1" thickBot="1">
      <c r="A13" s="47"/>
      <c r="B13" s="48"/>
      <c r="C13" s="48"/>
      <c r="D13" s="48"/>
      <c r="E13" s="49"/>
      <c r="F13" s="11"/>
      <c r="G13" s="22"/>
      <c r="H13" s="22"/>
      <c r="I13" s="22"/>
    </row>
    <row r="14" spans="1:9" ht="15.75" customHeight="1" thickBot="1">
      <c r="A14" s="11"/>
      <c r="B14" s="12"/>
      <c r="C14" s="11"/>
      <c r="D14" s="11"/>
      <c r="E14" s="11"/>
      <c r="F14" s="11"/>
      <c r="G14" s="22"/>
      <c r="H14" s="22"/>
      <c r="I14" s="22"/>
    </row>
    <row r="15" spans="1:9" ht="15.75" customHeight="1" thickBot="1">
      <c r="A15" s="5" t="s">
        <v>12</v>
      </c>
      <c r="B15" s="9">
        <v>2</v>
      </c>
      <c r="C15" s="22"/>
      <c r="D15" s="22"/>
      <c r="E15" s="22"/>
      <c r="F15" s="22"/>
      <c r="G15" s="22"/>
      <c r="H15" s="22"/>
      <c r="I15" s="22"/>
    </row>
    <row r="16" spans="1:9">
      <c r="A16" s="1" t="s">
        <v>13</v>
      </c>
      <c r="B16" s="22"/>
      <c r="C16" s="22"/>
      <c r="D16" s="22"/>
      <c r="E16" s="22"/>
      <c r="F16" s="22"/>
      <c r="G16" s="22"/>
      <c r="H16" s="22"/>
      <c r="I16" s="22"/>
    </row>
    <row r="18" spans="1:5">
      <c r="A18" s="10" t="s">
        <v>14</v>
      </c>
      <c r="B18" s="2" t="s">
        <v>15</v>
      </c>
      <c r="C18" s="2" t="s">
        <v>16</v>
      </c>
      <c r="D18" s="2" t="s">
        <v>17</v>
      </c>
      <c r="E18" s="2" t="s">
        <v>18</v>
      </c>
    </row>
    <row r="19" spans="1:5">
      <c r="A19" s="3">
        <v>1</v>
      </c>
      <c r="B19" s="4">
        <v>1.72</v>
      </c>
      <c r="C19" s="4">
        <v>1.46</v>
      </c>
      <c r="D19" s="4">
        <v>1.18</v>
      </c>
      <c r="E19" s="4">
        <v>2.52</v>
      </c>
    </row>
    <row r="20" spans="1:5">
      <c r="A20" s="3">
        <v>2</v>
      </c>
      <c r="B20" s="4">
        <v>1.74</v>
      </c>
      <c r="C20" s="4">
        <v>1.43</v>
      </c>
      <c r="D20" s="4">
        <v>1.74</v>
      </c>
      <c r="E20" s="4">
        <v>2.46</v>
      </c>
    </row>
    <row r="21" spans="1:5">
      <c r="A21" s="3">
        <v>3</v>
      </c>
      <c r="B21" s="4">
        <v>1.83</v>
      </c>
      <c r="C21" s="4">
        <v>1.41</v>
      </c>
      <c r="D21" s="4">
        <v>1.45</v>
      </c>
      <c r="E21" s="4">
        <v>2.42</v>
      </c>
    </row>
    <row r="22" spans="1:5">
      <c r="A22" s="3">
        <v>4</v>
      </c>
      <c r="B22" s="4">
        <v>1.8</v>
      </c>
      <c r="C22" s="4">
        <v>1.35</v>
      </c>
      <c r="D22" s="4">
        <v>1.39</v>
      </c>
      <c r="E22" s="4">
        <v>2.41</v>
      </c>
    </row>
    <row r="23" spans="1:5">
      <c r="A23" s="3">
        <v>5</v>
      </c>
      <c r="B23" s="4">
        <v>1.74</v>
      </c>
      <c r="C23" s="4">
        <v>1.3</v>
      </c>
      <c r="D23" s="4">
        <v>1.32</v>
      </c>
      <c r="E23" s="4">
        <v>2.2999999999999998</v>
      </c>
    </row>
    <row r="24" spans="1:5">
      <c r="A24" s="3">
        <v>6</v>
      </c>
      <c r="B24" s="4">
        <v>1.73</v>
      </c>
      <c r="C24" s="4">
        <v>1.29</v>
      </c>
      <c r="D24" s="4">
        <v>1.29</v>
      </c>
      <c r="E24" s="4">
        <v>2.2599999999999998</v>
      </c>
    </row>
    <row r="25" spans="1:5">
      <c r="A25" s="3">
        <v>7</v>
      </c>
      <c r="B25" s="4">
        <v>1.76</v>
      </c>
      <c r="C25" s="4">
        <v>1.3</v>
      </c>
      <c r="D25" s="4">
        <v>1.3</v>
      </c>
      <c r="E25" s="4">
        <v>2.19</v>
      </c>
    </row>
    <row r="26" spans="1:5">
      <c r="A26" s="3">
        <v>8</v>
      </c>
      <c r="B26" s="4">
        <v>1.75</v>
      </c>
      <c r="C26" s="4">
        <v>1.3</v>
      </c>
      <c r="D26" s="4">
        <v>1.27</v>
      </c>
      <c r="E26" s="4">
        <v>2.14</v>
      </c>
    </row>
    <row r="27" spans="1:5">
      <c r="A27" s="3">
        <v>9</v>
      </c>
      <c r="B27" s="4">
        <v>1.68</v>
      </c>
      <c r="C27" s="4">
        <v>1.35</v>
      </c>
      <c r="D27" s="4">
        <v>1.29</v>
      </c>
      <c r="E27" s="4">
        <v>2.37</v>
      </c>
    </row>
    <row r="28" spans="1:5">
      <c r="A28" s="3">
        <v>10</v>
      </c>
      <c r="B28" s="4">
        <v>1.67</v>
      </c>
      <c r="C28" s="4">
        <v>1.42</v>
      </c>
      <c r="D28" s="4">
        <v>1.29</v>
      </c>
      <c r="E28" s="4">
        <v>2.5499999999999998</v>
      </c>
    </row>
    <row r="29" spans="1:5">
      <c r="A29" s="19">
        <v>11</v>
      </c>
      <c r="B29" s="4">
        <v>1.82</v>
      </c>
      <c r="C29" s="4">
        <v>1.55</v>
      </c>
      <c r="D29" s="4">
        <v>1.37</v>
      </c>
      <c r="E29" s="4">
        <v>2.11</v>
      </c>
    </row>
    <row r="30" spans="1:5">
      <c r="A30" s="3">
        <v>12</v>
      </c>
      <c r="B30" s="4">
        <v>1.68</v>
      </c>
      <c r="C30" s="4">
        <v>1.46</v>
      </c>
      <c r="D30" s="4">
        <v>1.26</v>
      </c>
      <c r="E30" s="4">
        <v>2.0299999999999998</v>
      </c>
    </row>
    <row r="31" spans="1:5">
      <c r="A31" s="3">
        <v>13</v>
      </c>
      <c r="B31" s="4">
        <v>1.66</v>
      </c>
      <c r="C31" s="4">
        <v>1.33</v>
      </c>
      <c r="D31" s="4">
        <v>1.18</v>
      </c>
      <c r="E31" s="4">
        <v>2.23</v>
      </c>
    </row>
    <row r="32" spans="1:5">
      <c r="A32" s="3">
        <v>14</v>
      </c>
      <c r="B32" s="4">
        <v>1.53</v>
      </c>
      <c r="C32" s="4">
        <v>1.28</v>
      </c>
      <c r="D32" s="4">
        <v>1.18</v>
      </c>
      <c r="E32" s="4">
        <v>2.38</v>
      </c>
    </row>
    <row r="33" spans="1:5">
      <c r="A33" s="3">
        <v>15</v>
      </c>
      <c r="B33" s="4">
        <v>1.38</v>
      </c>
      <c r="C33" s="4">
        <v>1.26</v>
      </c>
      <c r="D33" s="4">
        <v>1.23</v>
      </c>
      <c r="E33" s="4">
        <v>2.35</v>
      </c>
    </row>
    <row r="34" spans="1:5">
      <c r="A34" s="3">
        <v>16</v>
      </c>
      <c r="B34" s="4">
        <v>1.5</v>
      </c>
      <c r="C34" s="4">
        <v>1.21</v>
      </c>
      <c r="D34" s="4">
        <v>1.19</v>
      </c>
      <c r="E34" s="4">
        <v>2.1</v>
      </c>
    </row>
    <row r="35" spans="1:5">
      <c r="A35" s="3">
        <v>17</v>
      </c>
      <c r="B35" s="4">
        <v>1.55</v>
      </c>
      <c r="C35" s="4">
        <v>1.1599999999999999</v>
      </c>
      <c r="D35" s="4">
        <v>1.18</v>
      </c>
      <c r="E35" s="4">
        <v>2.1800000000000002</v>
      </c>
    </row>
    <row r="36" spans="1:5">
      <c r="A36" s="3">
        <v>18</v>
      </c>
      <c r="B36" s="4">
        <v>1.56</v>
      </c>
      <c r="C36" s="4">
        <v>1.23</v>
      </c>
      <c r="D36" s="4">
        <v>1.27</v>
      </c>
      <c r="E36" s="4">
        <v>2.08</v>
      </c>
    </row>
    <row r="37" spans="1:5">
      <c r="A37" s="3">
        <v>19</v>
      </c>
      <c r="B37" s="4">
        <v>1.55</v>
      </c>
      <c r="C37" s="4">
        <v>1.3</v>
      </c>
      <c r="D37" s="4">
        <v>1.22</v>
      </c>
      <c r="E37" s="4">
        <v>2.0299999999999998</v>
      </c>
    </row>
    <row r="38" spans="1:5">
      <c r="A38" s="3">
        <v>20</v>
      </c>
      <c r="B38" s="4">
        <v>1.45</v>
      </c>
      <c r="C38" s="4">
        <v>1.17</v>
      </c>
      <c r="D38" s="4">
        <v>1.1000000000000001</v>
      </c>
      <c r="E38" s="4">
        <v>2.15</v>
      </c>
    </row>
    <row r="39" spans="1:5">
      <c r="A39" s="3">
        <v>21</v>
      </c>
      <c r="B39" s="4">
        <v>1.34</v>
      </c>
      <c r="C39" s="4">
        <v>1.24</v>
      </c>
      <c r="D39" s="4">
        <v>1.1399999999999999</v>
      </c>
      <c r="E39" s="4">
        <v>2</v>
      </c>
    </row>
    <row r="40" spans="1:5">
      <c r="A40" s="3">
        <v>22</v>
      </c>
      <c r="B40" s="4"/>
      <c r="C40" s="4"/>
      <c r="D40" s="4"/>
      <c r="E40" s="4"/>
    </row>
    <row r="42" spans="1:5">
      <c r="A42" s="6" t="s">
        <v>19</v>
      </c>
      <c r="B42" s="22"/>
      <c r="C42" s="22"/>
      <c r="D42" s="22"/>
      <c r="E42" s="22"/>
    </row>
    <row r="43" spans="1:5" s="8" customFormat="1">
      <c r="A43" s="26" t="s">
        <v>20</v>
      </c>
      <c r="B43" s="26" t="s">
        <v>21</v>
      </c>
      <c r="C43" s="26" t="s">
        <v>22</v>
      </c>
      <c r="D43" s="26" t="s">
        <v>23</v>
      </c>
      <c r="E43" s="13" t="s">
        <v>24</v>
      </c>
    </row>
    <row r="44" spans="1:5">
      <c r="A44" s="3" t="s">
        <v>25</v>
      </c>
      <c r="B44" s="3">
        <f>IF(COUNT(B19:B40)=0,"",MIN(B19:B40))</f>
        <v>1.34</v>
      </c>
      <c r="C44" s="3">
        <f>IF(COUNT(B19:B40)=0,"",MAX(B19:B40))</f>
        <v>1.83</v>
      </c>
      <c r="D44" s="3">
        <f>IF(B44="","",C44-B44)</f>
        <v>0.49</v>
      </c>
      <c r="E44" s="3" t="str">
        <f>IF(D44="","",IF(D44&lt;=$I$3,"Very even",IF(D44&lt;=$I$4,"Acceptable","Noticeable variation")))</f>
        <v>Noticeable variation</v>
      </c>
    </row>
    <row r="45" spans="1:5">
      <c r="A45" s="3" t="s">
        <v>26</v>
      </c>
      <c r="B45" s="3">
        <f>IF(COUNT(C19:C40)=0,"",MIN(C19:C40))</f>
        <v>1.1599999999999999</v>
      </c>
      <c r="C45" s="3">
        <f>IF(COUNT(C19:C40)=0,"",MAX(C19:C40))</f>
        <v>1.55</v>
      </c>
      <c r="D45" s="3">
        <f>IF(B45="","",C45-B45)</f>
        <v>0.39000000000000012</v>
      </c>
      <c r="E45" s="3" t="str">
        <f>IF(D45="","",IF(D45&lt;=$I$3,"Very even",IF(D45&lt;=$I$4,"Acceptable","Noticeable variation")))</f>
        <v>Noticeable variation</v>
      </c>
    </row>
    <row r="46" spans="1:5">
      <c r="A46" s="3" t="s">
        <v>27</v>
      </c>
      <c r="B46" s="3">
        <f>IF(COUNT(D19:D40)=0,"",MIN(D19:D40))</f>
        <v>1.1000000000000001</v>
      </c>
      <c r="C46" s="3">
        <f>IF(COUNT(D19:D40)=0,"",MAX(D19:D40))</f>
        <v>1.74</v>
      </c>
      <c r="D46" s="3">
        <f>IF(B46="","",C46-B46)</f>
        <v>0.6399999999999999</v>
      </c>
      <c r="E46" s="3" t="str">
        <f>IF(D46="","",IF(D46&lt;=$I$3,"Very even",IF(D46&lt;=$I$4,"Acceptable","Noticeable variation")))</f>
        <v>Noticeable variation</v>
      </c>
    </row>
    <row r="47" spans="1:5">
      <c r="A47" s="3" t="s">
        <v>28</v>
      </c>
      <c r="B47" s="3">
        <f>IF(COUNT(E19:E40)=0,"",MIN(E19:E40))</f>
        <v>2</v>
      </c>
      <c r="C47" s="3">
        <f>IF(COUNT(E19:E40)=0,"",MAX(E19:E40))</f>
        <v>2.5499999999999998</v>
      </c>
      <c r="D47" s="3">
        <f>IF(B47="","",C47-B47)</f>
        <v>0.54999999999999982</v>
      </c>
      <c r="E47" s="3" t="str">
        <f>IF(D47="","",IF(D47&lt;=$I$3,"Very even",IF(D47&lt;=$I$4,"Acceptable","Noticeable variation")))</f>
        <v>Noticeable variation</v>
      </c>
    </row>
    <row r="50" spans="1:8">
      <c r="A50" s="6" t="s">
        <v>29</v>
      </c>
      <c r="B50" s="22"/>
      <c r="C50" s="22"/>
      <c r="D50" s="22"/>
      <c r="E50" s="22"/>
      <c r="F50" s="22"/>
      <c r="G50" s="22"/>
      <c r="H50" s="22"/>
    </row>
    <row r="51" spans="1:8" s="8" customFormat="1" ht="30" customHeight="1">
      <c r="A51" s="26" t="s">
        <v>20</v>
      </c>
      <c r="B51" s="13" t="s">
        <v>30</v>
      </c>
      <c r="C51" s="13" t="s">
        <v>31</v>
      </c>
      <c r="D51" s="26" t="s">
        <v>32</v>
      </c>
      <c r="E51" s="26" t="s">
        <v>33</v>
      </c>
      <c r="F51" s="26" t="s">
        <v>34</v>
      </c>
    </row>
    <row r="52" spans="1:8">
      <c r="A52" s="3" t="s">
        <v>25</v>
      </c>
      <c r="B52" s="4">
        <v>1.4</v>
      </c>
      <c r="C52" s="4">
        <v>1.82</v>
      </c>
      <c r="D52" s="3">
        <f>IF(OR(B52="",C52=""),"",C52-B52)</f>
        <v>0.42000000000000015</v>
      </c>
      <c r="E52" s="3" t="str">
        <f>IF(D52="","",IF(ABS(D52)&lt;=0.05,"OK",IF(D52&gt;0.05,"High","Low")))</f>
        <v>High</v>
      </c>
      <c r="F52" s="3" t="str">
        <f>IF(E52="","",IF(E52="OK","No change",IF(E52="High","Reduce ink","Increase ink")))</f>
        <v>Reduce ink</v>
      </c>
      <c r="G52" s="22"/>
      <c r="H52" s="22"/>
    </row>
    <row r="53" spans="1:8">
      <c r="A53" s="3" t="s">
        <v>26</v>
      </c>
      <c r="B53" s="4">
        <v>1.28</v>
      </c>
      <c r="C53" s="4">
        <v>1.55</v>
      </c>
      <c r="D53" s="3">
        <f>IF(OR(B53="",C53=""),"",C53-B53)</f>
        <v>0.27</v>
      </c>
      <c r="E53" s="3" t="str">
        <f>IF(D53="","",IF(ABS(D53)&lt;=0.05,"OK",IF(D53&gt;0.05,"High","Low")))</f>
        <v>High</v>
      </c>
      <c r="F53" s="3" t="str">
        <f>IF(E53="","",IF(E53="OK","No change",IF(E53="High","Reduce ink","Increase ink")))</f>
        <v>Reduce ink</v>
      </c>
      <c r="G53" s="22"/>
      <c r="H53" s="22"/>
    </row>
    <row r="54" spans="1:8">
      <c r="A54" s="3" t="s">
        <v>27</v>
      </c>
      <c r="B54" s="4">
        <v>1.3</v>
      </c>
      <c r="C54" s="4">
        <v>1.37</v>
      </c>
      <c r="D54" s="3">
        <f>IF(OR(B54="",C54=""),"",C54-B54)</f>
        <v>7.0000000000000062E-2</v>
      </c>
      <c r="E54" s="3" t="str">
        <f>IF(D54="","",IF(ABS(D54)&lt;=0.05,"OK",IF(D54&gt;0.05,"High","Low")))</f>
        <v>High</v>
      </c>
      <c r="F54" s="3" t="str">
        <f>IF(E54="","",IF(E54="OK","No change",IF(E54="High","Reduce ink","Increase ink")))</f>
        <v>Reduce ink</v>
      </c>
      <c r="G54" s="22"/>
      <c r="H54" s="22"/>
    </row>
    <row r="55" spans="1:8">
      <c r="A55" s="3" t="s">
        <v>28</v>
      </c>
      <c r="B55" s="4">
        <v>1.6</v>
      </c>
      <c r="C55" s="4">
        <v>2.11</v>
      </c>
      <c r="D55" s="3">
        <f>IF(OR(B55="",C55=""),"",C55-B55)</f>
        <v>0.50999999999999979</v>
      </c>
      <c r="E55" s="3" t="str">
        <f>IF(D55="","",IF(ABS(D55)&lt;=0.05,"OK",IF(D55&gt;0.05,"High","Low")))</f>
        <v>High</v>
      </c>
      <c r="F55" s="3" t="str">
        <f>IF(E55="","",IF(E55="OK","No change",IF(E55="High","Reduce ink","Increase ink")))</f>
        <v>Reduce ink</v>
      </c>
      <c r="G55" s="22"/>
      <c r="H55" s="22" t="s">
        <v>35</v>
      </c>
    </row>
    <row r="57" spans="1:8">
      <c r="A57" s="1" t="s">
        <v>36</v>
      </c>
      <c r="B57" s="22"/>
      <c r="C57" s="22"/>
      <c r="D57" s="22"/>
      <c r="E57" s="22"/>
      <c r="F57" s="22"/>
      <c r="G57" s="22"/>
      <c r="H57" s="22"/>
    </row>
    <row r="59" spans="1:8" s="8" customFormat="1">
      <c r="A59" s="26" t="s">
        <v>37</v>
      </c>
      <c r="B59" s="26" t="s">
        <v>38</v>
      </c>
      <c r="C59" s="40" t="s">
        <v>39</v>
      </c>
      <c r="D59" s="50"/>
      <c r="E59" s="50"/>
      <c r="F59" s="51"/>
    </row>
    <row r="60" spans="1:8">
      <c r="A60" s="7" t="s">
        <v>40</v>
      </c>
      <c r="B60" s="3"/>
      <c r="C60" s="27" t="s">
        <v>41</v>
      </c>
      <c r="D60" s="28"/>
      <c r="E60" s="28"/>
      <c r="F60" s="29"/>
      <c r="G60" s="22"/>
      <c r="H60" s="22"/>
    </row>
    <row r="61" spans="1:8">
      <c r="A61" s="7" t="s">
        <v>42</v>
      </c>
      <c r="B61" s="3" t="s">
        <v>43</v>
      </c>
      <c r="C61" s="27" t="s">
        <v>44</v>
      </c>
      <c r="D61" s="28"/>
      <c r="E61" s="28"/>
      <c r="F61" s="29"/>
      <c r="G61" s="22"/>
      <c r="H61" s="22"/>
    </row>
    <row r="62" spans="1:8">
      <c r="A62" s="7" t="s">
        <v>45</v>
      </c>
      <c r="B62" s="3" t="s">
        <v>43</v>
      </c>
      <c r="C62" s="27" t="s">
        <v>46</v>
      </c>
      <c r="D62" s="28"/>
      <c r="E62" s="28"/>
      <c r="F62" s="29"/>
      <c r="G62" s="22"/>
      <c r="H62" s="22"/>
    </row>
    <row r="63" spans="1:8">
      <c r="A63" s="7" t="s">
        <v>47</v>
      </c>
      <c r="B63" s="3" t="s">
        <v>43</v>
      </c>
      <c r="C63" s="27" t="s">
        <v>48</v>
      </c>
      <c r="D63" s="28"/>
      <c r="E63" s="28"/>
      <c r="F63" s="29"/>
      <c r="G63" s="22"/>
      <c r="H63" s="22"/>
    </row>
    <row r="64" spans="1:8">
      <c r="A64" s="7" t="s">
        <v>49</v>
      </c>
      <c r="B64" s="3" t="s">
        <v>43</v>
      </c>
      <c r="C64" s="27" t="s">
        <v>50</v>
      </c>
      <c r="D64" s="28"/>
      <c r="E64" s="28"/>
      <c r="F64" s="29"/>
      <c r="G64" s="22"/>
      <c r="H64" s="22"/>
    </row>
    <row r="65" spans="1:6">
      <c r="A65" s="7" t="s">
        <v>51</v>
      </c>
      <c r="B65" s="3"/>
      <c r="C65" s="27" t="s">
        <v>52</v>
      </c>
      <c r="D65" s="28"/>
      <c r="E65" s="28"/>
      <c r="F65" s="29"/>
    </row>
    <row r="66" spans="1:6">
      <c r="A66" s="7" t="s">
        <v>53</v>
      </c>
      <c r="B66" s="3" t="s">
        <v>43</v>
      </c>
      <c r="C66" s="27" t="s">
        <v>54</v>
      </c>
      <c r="D66" s="28"/>
      <c r="E66" s="28"/>
      <c r="F66" s="29"/>
    </row>
    <row r="69" spans="1:6" ht="15.75" customHeight="1" thickBot="1">
      <c r="A69" s="6" t="s">
        <v>55</v>
      </c>
      <c r="B69" s="22"/>
      <c r="C69" s="22"/>
      <c r="D69" s="22"/>
      <c r="E69" s="22"/>
      <c r="F69" s="22"/>
    </row>
    <row r="70" spans="1:6" ht="15" thickBot="1">
      <c r="A70" s="30" t="s">
        <v>56</v>
      </c>
      <c r="B70" s="32"/>
      <c r="C70" s="32"/>
      <c r="D70" s="32"/>
      <c r="E70" s="32"/>
      <c r="F70" s="33"/>
    </row>
    <row r="71" spans="1:6">
      <c r="A71" s="34"/>
      <c r="B71" s="35"/>
      <c r="C71" s="35"/>
      <c r="D71" s="35"/>
      <c r="E71" s="35"/>
      <c r="F71" s="36"/>
    </row>
    <row r="72" spans="1:6">
      <c r="A72" s="34"/>
      <c r="B72" s="35"/>
      <c r="C72" s="35"/>
      <c r="D72" s="35"/>
      <c r="E72" s="35"/>
      <c r="F72" s="36"/>
    </row>
    <row r="73" spans="1:6">
      <c r="A73" s="34"/>
      <c r="B73" s="35"/>
      <c r="C73" s="35"/>
      <c r="D73" s="35"/>
      <c r="E73" s="35"/>
      <c r="F73" s="36"/>
    </row>
    <row r="74" spans="1:6">
      <c r="A74" s="34"/>
      <c r="B74" s="35"/>
      <c r="C74" s="35"/>
      <c r="D74" s="35"/>
      <c r="E74" s="35"/>
      <c r="F74" s="36"/>
    </row>
    <row r="75" spans="1:6" ht="15.75" customHeight="1" thickBot="1">
      <c r="A75" s="37"/>
      <c r="B75" s="38"/>
      <c r="C75" s="38"/>
      <c r="D75" s="38"/>
      <c r="E75" s="38"/>
      <c r="F75" s="39"/>
    </row>
  </sheetData>
  <mergeCells count="11">
    <mergeCell ref="C62:F62"/>
    <mergeCell ref="A1:F1"/>
    <mergeCell ref="A9:E13"/>
    <mergeCell ref="C59:F59"/>
    <mergeCell ref="C60:F60"/>
    <mergeCell ref="C61:F61"/>
    <mergeCell ref="C63:F63"/>
    <mergeCell ref="C64:F64"/>
    <mergeCell ref="C65:F65"/>
    <mergeCell ref="C66:F66"/>
    <mergeCell ref="A70:F75"/>
  </mergeCells>
  <pageMargins left="0.74803149606299213" right="0.74803149606299213" top="0.98425196850393704" bottom="0.98425196850393704" header="0.51181102362204722" footer="0.51181102362204722"/>
  <pageSetup paperSize="9" scale="61" orientation="portrait" horizontalDpi="0" verticalDpi="0"/>
  <rowBreaks count="1" manualBreakCount="1">
    <brk id="55" max="16383" man="1"/>
  </rowBreak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9EFA-1B35-4281-8ED7-92992A08B900}">
  <sheetPr>
    <tabColor rgb="FFFF0000"/>
    <pageSetUpPr fitToPage="1"/>
  </sheetPr>
  <dimension ref="A1:I75"/>
  <sheetViews>
    <sheetView topLeftCell="A53" zoomScaleNormal="100" zoomScaleSheetLayoutView="98" workbookViewId="0">
      <selection activeCell="A70" sqref="A70:F75"/>
    </sheetView>
  </sheetViews>
  <sheetFormatPr defaultRowHeight="14.45"/>
  <cols>
    <col min="1" max="1" width="33.7109375" customWidth="1"/>
    <col min="2" max="2" width="14.28515625" bestFit="1" customWidth="1"/>
    <col min="3" max="3" width="22" bestFit="1" customWidth="1"/>
    <col min="4" max="4" width="22.140625" bestFit="1" customWidth="1"/>
    <col min="5" max="6" width="16" customWidth="1"/>
    <col min="8" max="8" width="36" bestFit="1" customWidth="1"/>
    <col min="9" max="9" width="5.5703125" bestFit="1" customWidth="1"/>
  </cols>
  <sheetData>
    <row r="1" spans="1:9" ht="24" customHeight="1" thickBot="1">
      <c r="A1" s="31" t="s">
        <v>0</v>
      </c>
      <c r="B1" s="41"/>
      <c r="C1" s="41"/>
      <c r="D1" s="41"/>
      <c r="E1" s="41"/>
      <c r="F1" s="41"/>
      <c r="G1" s="22"/>
      <c r="H1" s="22"/>
      <c r="I1" s="22"/>
    </row>
    <row r="2" spans="1:9" ht="18.75" customHeight="1">
      <c r="A2" s="14" t="s">
        <v>1</v>
      </c>
      <c r="B2" s="20"/>
      <c r="C2" s="20"/>
      <c r="D2" s="20"/>
      <c r="E2" s="20"/>
      <c r="F2" s="21"/>
      <c r="G2" s="22"/>
      <c r="H2" s="42" t="s">
        <v>2</v>
      </c>
      <c r="I2" s="17"/>
    </row>
    <row r="3" spans="1:9" ht="15" customHeight="1">
      <c r="A3" s="15" t="s">
        <v>3</v>
      </c>
      <c r="B3" s="22"/>
      <c r="C3" s="22"/>
      <c r="D3" s="22"/>
      <c r="E3" s="22"/>
      <c r="F3" s="23"/>
      <c r="G3" s="22"/>
      <c r="H3" s="17" t="s">
        <v>4</v>
      </c>
      <c r="I3" s="17">
        <v>0.05</v>
      </c>
    </row>
    <row r="4" spans="1:9" ht="18.75" customHeight="1">
      <c r="A4" s="15" t="s">
        <v>57</v>
      </c>
      <c r="B4" s="22"/>
      <c r="C4" s="22"/>
      <c r="D4" s="22"/>
      <c r="E4" s="22"/>
      <c r="F4" s="23"/>
      <c r="G4" s="22"/>
      <c r="H4" s="17" t="s">
        <v>6</v>
      </c>
      <c r="I4" s="17">
        <v>0.1</v>
      </c>
    </row>
    <row r="5" spans="1:9" ht="18.75" customHeight="1">
      <c r="A5" s="15" t="s">
        <v>7</v>
      </c>
      <c r="B5" s="22"/>
      <c r="C5" s="22"/>
      <c r="D5" s="22"/>
      <c r="E5" s="22"/>
      <c r="F5" s="23"/>
      <c r="G5" s="22"/>
      <c r="H5" s="18" t="s">
        <v>8</v>
      </c>
      <c r="I5" s="17"/>
    </row>
    <row r="6" spans="1:9" ht="18.75" customHeight="1">
      <c r="A6" s="15" t="s">
        <v>9</v>
      </c>
      <c r="B6" s="22"/>
      <c r="C6" s="22"/>
      <c r="D6" s="22"/>
      <c r="E6" s="22"/>
      <c r="F6" s="23"/>
      <c r="G6" s="22"/>
      <c r="H6" s="22"/>
      <c r="I6" s="22"/>
    </row>
    <row r="7" spans="1:9" ht="19.5" customHeight="1" thickBot="1">
      <c r="A7" s="16" t="s">
        <v>10</v>
      </c>
      <c r="B7" s="24"/>
      <c r="C7" s="24"/>
      <c r="D7" s="24"/>
      <c r="E7" s="24"/>
      <c r="F7" s="25"/>
      <c r="G7" s="22"/>
      <c r="H7" s="22"/>
      <c r="I7" s="22"/>
    </row>
    <row r="8" spans="1:9" ht="15" customHeight="1" thickBot="1">
      <c r="A8" s="22"/>
      <c r="B8" s="22"/>
      <c r="C8" s="22"/>
      <c r="D8" s="22"/>
      <c r="E8" s="22"/>
      <c r="F8" s="22"/>
      <c r="G8" s="22"/>
      <c r="H8" s="22"/>
      <c r="I8" s="22"/>
    </row>
    <row r="9" spans="1:9" ht="15" customHeight="1" thickBot="1">
      <c r="A9" s="30" t="s">
        <v>11</v>
      </c>
      <c r="B9" s="43"/>
      <c r="C9" s="43"/>
      <c r="D9" s="43"/>
      <c r="E9" s="44"/>
      <c r="F9" s="11"/>
      <c r="G9" s="22"/>
      <c r="H9" s="22"/>
      <c r="I9" s="22"/>
    </row>
    <row r="10" spans="1:9">
      <c r="A10" s="45"/>
      <c r="B10" s="41"/>
      <c r="C10" s="41"/>
      <c r="D10" s="41"/>
      <c r="E10" s="46"/>
      <c r="F10" s="11"/>
      <c r="G10" s="22"/>
      <c r="H10" s="22"/>
      <c r="I10" s="22"/>
    </row>
    <row r="11" spans="1:9">
      <c r="A11" s="45"/>
      <c r="B11" s="41"/>
      <c r="C11" s="41"/>
      <c r="D11" s="41"/>
      <c r="E11" s="46"/>
      <c r="F11" s="11"/>
      <c r="G11" s="22"/>
      <c r="H11" s="22"/>
      <c r="I11" s="22"/>
    </row>
    <row r="12" spans="1:9">
      <c r="A12" s="45"/>
      <c r="B12" s="41"/>
      <c r="C12" s="41"/>
      <c r="D12" s="41"/>
      <c r="E12" s="46"/>
      <c r="F12" s="11"/>
      <c r="G12" s="22"/>
      <c r="H12" s="22"/>
      <c r="I12" s="22"/>
    </row>
    <row r="13" spans="1:9" ht="15.75" customHeight="1" thickBot="1">
      <c r="A13" s="47"/>
      <c r="B13" s="48"/>
      <c r="C13" s="48"/>
      <c r="D13" s="48"/>
      <c r="E13" s="49"/>
      <c r="F13" s="11"/>
      <c r="G13" s="22"/>
      <c r="H13" s="22"/>
      <c r="I13" s="22"/>
    </row>
    <row r="14" spans="1:9" ht="15.75" customHeight="1" thickBot="1">
      <c r="A14" s="11"/>
      <c r="B14" s="12"/>
      <c r="C14" s="11"/>
      <c r="D14" s="11"/>
      <c r="E14" s="11"/>
      <c r="F14" s="11"/>
      <c r="G14" s="22"/>
      <c r="H14" s="22"/>
      <c r="I14" s="22"/>
    </row>
    <row r="15" spans="1:9" ht="15.75" customHeight="1" thickBot="1">
      <c r="A15" s="5" t="s">
        <v>12</v>
      </c>
      <c r="B15" s="9">
        <v>3</v>
      </c>
      <c r="C15" s="22"/>
      <c r="D15" s="22"/>
      <c r="E15" s="22"/>
      <c r="F15" s="22"/>
      <c r="G15" s="22"/>
      <c r="H15" s="22"/>
      <c r="I15" s="22"/>
    </row>
    <row r="16" spans="1:9">
      <c r="A16" s="1" t="s">
        <v>13</v>
      </c>
      <c r="B16" s="22"/>
      <c r="C16" s="22"/>
      <c r="D16" s="22"/>
      <c r="E16" s="22"/>
      <c r="F16" s="22"/>
      <c r="G16" s="22"/>
      <c r="H16" s="22"/>
      <c r="I16" s="22"/>
    </row>
    <row r="18" spans="1:5">
      <c r="A18" s="10" t="s">
        <v>14</v>
      </c>
      <c r="B18" s="2" t="s">
        <v>15</v>
      </c>
      <c r="C18" s="2" t="s">
        <v>16</v>
      </c>
      <c r="D18" s="2" t="s">
        <v>17</v>
      </c>
      <c r="E18" s="2" t="s">
        <v>18</v>
      </c>
    </row>
    <row r="19" spans="1:5">
      <c r="A19" s="3">
        <v>1</v>
      </c>
      <c r="B19" s="4">
        <v>1.71</v>
      </c>
      <c r="C19" s="4">
        <v>1.5</v>
      </c>
      <c r="D19" s="4">
        <v>1.1599999999999999</v>
      </c>
      <c r="E19" s="4">
        <v>2.42</v>
      </c>
    </row>
    <row r="20" spans="1:5">
      <c r="A20" s="3">
        <v>2</v>
      </c>
      <c r="B20" s="4">
        <v>1.76</v>
      </c>
      <c r="C20" s="4">
        <v>1.36</v>
      </c>
      <c r="D20" s="4">
        <v>1.38</v>
      </c>
      <c r="E20" s="4">
        <v>2.2599999999999998</v>
      </c>
    </row>
    <row r="21" spans="1:5">
      <c r="A21" s="3">
        <v>3</v>
      </c>
      <c r="B21" s="4">
        <v>1.62</v>
      </c>
      <c r="C21" s="4">
        <v>1.37</v>
      </c>
      <c r="D21" s="4">
        <v>1.42</v>
      </c>
      <c r="E21" s="4">
        <v>2.2999999999999998</v>
      </c>
    </row>
    <row r="22" spans="1:5">
      <c r="A22" s="3">
        <v>4</v>
      </c>
      <c r="B22" s="4">
        <v>1.62</v>
      </c>
      <c r="C22" s="4">
        <v>1.29</v>
      </c>
      <c r="D22" s="4">
        <v>1.35</v>
      </c>
      <c r="E22" s="4">
        <v>2.1800000000000002</v>
      </c>
    </row>
    <row r="23" spans="1:5">
      <c r="A23" s="3">
        <v>5</v>
      </c>
      <c r="B23" s="4">
        <v>1.69</v>
      </c>
      <c r="C23" s="4">
        <v>1.21</v>
      </c>
      <c r="D23" s="4">
        <v>1.26</v>
      </c>
      <c r="E23" s="4">
        <v>2.09</v>
      </c>
    </row>
    <row r="24" spans="1:5">
      <c r="A24" s="3">
        <v>6</v>
      </c>
      <c r="B24" s="4">
        <v>1.71</v>
      </c>
      <c r="C24" s="4">
        <v>1.18</v>
      </c>
      <c r="D24" s="4">
        <v>1.25</v>
      </c>
      <c r="E24" s="4">
        <v>2.0499999999999998</v>
      </c>
    </row>
    <row r="25" spans="1:5">
      <c r="A25" s="3">
        <v>7</v>
      </c>
      <c r="B25" s="4">
        <v>1.69</v>
      </c>
      <c r="C25" s="4">
        <v>1.1499999999999999</v>
      </c>
      <c r="D25" s="4">
        <v>1.24</v>
      </c>
      <c r="E25" s="4">
        <v>1.94</v>
      </c>
    </row>
    <row r="26" spans="1:5">
      <c r="A26" s="3">
        <v>8</v>
      </c>
      <c r="B26" s="4">
        <v>1.65</v>
      </c>
      <c r="C26" s="4">
        <v>1.2</v>
      </c>
      <c r="D26" s="4">
        <v>1.22</v>
      </c>
      <c r="E26" s="4">
        <v>2.0099999999999998</v>
      </c>
    </row>
    <row r="27" spans="1:5">
      <c r="A27" s="3">
        <v>9</v>
      </c>
      <c r="B27" s="4">
        <v>1.62</v>
      </c>
      <c r="C27" s="4">
        <v>1.25</v>
      </c>
      <c r="D27" s="4">
        <v>1.62</v>
      </c>
      <c r="E27" s="4">
        <v>2.2000000000000002</v>
      </c>
    </row>
    <row r="28" spans="1:5">
      <c r="A28" s="3">
        <v>10</v>
      </c>
      <c r="B28" s="4">
        <v>1.68</v>
      </c>
      <c r="C28" s="4">
        <v>1.42</v>
      </c>
      <c r="D28" s="4">
        <v>1.27</v>
      </c>
      <c r="E28" s="4">
        <v>2.5</v>
      </c>
    </row>
    <row r="29" spans="1:5">
      <c r="A29" s="19">
        <v>11</v>
      </c>
      <c r="B29" s="4">
        <v>1.35</v>
      </c>
      <c r="C29" s="4">
        <v>1.45</v>
      </c>
      <c r="D29" s="4">
        <v>1.33</v>
      </c>
      <c r="E29" s="4">
        <v>2.0499999999999998</v>
      </c>
    </row>
    <row r="30" spans="1:5">
      <c r="A30" s="3">
        <v>12</v>
      </c>
      <c r="B30" s="4">
        <v>1.78</v>
      </c>
      <c r="C30" s="4">
        <v>1.45</v>
      </c>
      <c r="D30" s="4">
        <v>1.21</v>
      </c>
      <c r="E30" s="4">
        <v>2.0099999999999998</v>
      </c>
    </row>
    <row r="31" spans="1:5">
      <c r="A31" s="3">
        <v>13</v>
      </c>
      <c r="B31" s="4">
        <v>1.61</v>
      </c>
      <c r="C31" s="4">
        <v>1.35</v>
      </c>
      <c r="D31" s="4">
        <v>1.1399999999999999</v>
      </c>
      <c r="E31" s="4">
        <v>2.0099999999999998</v>
      </c>
    </row>
    <row r="32" spans="1:5">
      <c r="A32" s="3">
        <v>14</v>
      </c>
      <c r="B32" s="4">
        <v>1.48</v>
      </c>
      <c r="C32" s="4">
        <v>1.25</v>
      </c>
      <c r="D32" s="4">
        <v>1.1399999999999999</v>
      </c>
      <c r="E32" s="4">
        <v>2.36</v>
      </c>
    </row>
    <row r="33" spans="1:5">
      <c r="A33" s="3">
        <v>15</v>
      </c>
      <c r="B33" s="4">
        <v>1.36</v>
      </c>
      <c r="C33" s="4">
        <v>1.24</v>
      </c>
      <c r="D33" s="4">
        <v>1.2</v>
      </c>
      <c r="E33" s="4">
        <v>2.19</v>
      </c>
    </row>
    <row r="34" spans="1:5">
      <c r="A34" s="3">
        <v>16</v>
      </c>
      <c r="B34" s="4">
        <v>1.5</v>
      </c>
      <c r="C34" s="4">
        <v>1.2</v>
      </c>
      <c r="D34" s="4">
        <v>1.1499999999999999</v>
      </c>
      <c r="E34" s="4">
        <v>2.1800000000000002</v>
      </c>
    </row>
    <row r="35" spans="1:5">
      <c r="A35" s="3">
        <v>17</v>
      </c>
      <c r="B35" s="4">
        <v>1.35</v>
      </c>
      <c r="C35" s="4">
        <v>1.22</v>
      </c>
      <c r="D35" s="4">
        <v>1.2</v>
      </c>
      <c r="E35" s="4">
        <v>2.1</v>
      </c>
    </row>
    <row r="36" spans="1:5">
      <c r="A36" s="3">
        <v>18</v>
      </c>
      <c r="B36" s="4">
        <v>1.47</v>
      </c>
      <c r="C36" s="4">
        <v>1.21</v>
      </c>
      <c r="D36" s="4">
        <v>1.24</v>
      </c>
      <c r="E36" s="4">
        <v>2.06</v>
      </c>
    </row>
    <row r="37" spans="1:5">
      <c r="A37" s="3">
        <v>19</v>
      </c>
      <c r="B37" s="4">
        <v>1.47</v>
      </c>
      <c r="C37" s="4">
        <v>1.2</v>
      </c>
      <c r="D37" s="4">
        <v>1.25</v>
      </c>
      <c r="E37" s="4">
        <v>2</v>
      </c>
    </row>
    <row r="38" spans="1:5">
      <c r="A38" s="3">
        <v>20</v>
      </c>
      <c r="B38" s="4">
        <v>1.41</v>
      </c>
      <c r="C38" s="4">
        <v>1.18</v>
      </c>
      <c r="D38" s="4">
        <v>1.1000000000000001</v>
      </c>
      <c r="E38" s="4">
        <v>2.1</v>
      </c>
    </row>
    <row r="39" spans="1:5">
      <c r="A39" s="3">
        <v>21</v>
      </c>
      <c r="B39" s="4">
        <v>1.41</v>
      </c>
      <c r="C39" s="4">
        <v>1.24</v>
      </c>
      <c r="D39" s="4">
        <v>1.1399999999999999</v>
      </c>
      <c r="E39" s="4">
        <v>2.0099999999999998</v>
      </c>
    </row>
    <row r="40" spans="1:5">
      <c r="A40" s="3">
        <v>22</v>
      </c>
      <c r="B40" s="4"/>
      <c r="C40" s="4"/>
      <c r="D40" s="4"/>
      <c r="E40" s="4"/>
    </row>
    <row r="42" spans="1:5">
      <c r="A42" s="6" t="s">
        <v>19</v>
      </c>
      <c r="B42" s="22"/>
      <c r="C42" s="22"/>
      <c r="D42" s="22"/>
      <c r="E42" s="22"/>
    </row>
    <row r="43" spans="1:5" s="8" customFormat="1">
      <c r="A43" s="26" t="s">
        <v>20</v>
      </c>
      <c r="B43" s="26" t="s">
        <v>21</v>
      </c>
      <c r="C43" s="26" t="s">
        <v>22</v>
      </c>
      <c r="D43" s="26" t="s">
        <v>23</v>
      </c>
      <c r="E43" s="13" t="s">
        <v>24</v>
      </c>
    </row>
    <row r="44" spans="1:5">
      <c r="A44" s="3" t="s">
        <v>25</v>
      </c>
      <c r="B44" s="3">
        <f>IF(COUNT(B19:B40)=0,"",MIN(B19:B40))</f>
        <v>1.35</v>
      </c>
      <c r="C44" s="3">
        <f>IF(COUNT(B19:B40)=0,"",MAX(B19:B40))</f>
        <v>1.78</v>
      </c>
      <c r="D44" s="3">
        <f>IF(B44="","",C44-B44)</f>
        <v>0.42999999999999994</v>
      </c>
      <c r="E44" s="3" t="str">
        <f>IF(D44="","",IF(D44&lt;=$I$3,"Very even",IF(D44&lt;=$I$4,"Acceptable","Noticeable variation")))</f>
        <v>Noticeable variation</v>
      </c>
    </row>
    <row r="45" spans="1:5">
      <c r="A45" s="3" t="s">
        <v>26</v>
      </c>
      <c r="B45" s="3">
        <f>IF(COUNT(C19:C40)=0,"",MIN(C19:C40))</f>
        <v>1.1499999999999999</v>
      </c>
      <c r="C45" s="3">
        <f>IF(COUNT(C19:C40)=0,"",MAX(C19:C40))</f>
        <v>1.5</v>
      </c>
      <c r="D45" s="3">
        <f>IF(B45="","",C45-B45)</f>
        <v>0.35000000000000009</v>
      </c>
      <c r="E45" s="3" t="str">
        <f>IF(D45="","",IF(D45&lt;=$I$3,"Very even",IF(D45&lt;=$I$4,"Acceptable","Noticeable variation")))</f>
        <v>Noticeable variation</v>
      </c>
    </row>
    <row r="46" spans="1:5">
      <c r="A46" s="3" t="s">
        <v>27</v>
      </c>
      <c r="B46" s="3">
        <f>IF(COUNT(D19:D40)=0,"",MIN(D19:D40))</f>
        <v>1.1000000000000001</v>
      </c>
      <c r="C46" s="3">
        <f>IF(COUNT(D19:D40)=0,"",MAX(D19:D40))</f>
        <v>1.62</v>
      </c>
      <c r="D46" s="3">
        <f>IF(B46="","",C46-B46)</f>
        <v>0.52</v>
      </c>
      <c r="E46" s="3" t="str">
        <f>IF(D46="","",IF(D46&lt;=$I$3,"Very even",IF(D46&lt;=$I$4,"Acceptable","Noticeable variation")))</f>
        <v>Noticeable variation</v>
      </c>
    </row>
    <row r="47" spans="1:5">
      <c r="A47" s="3" t="s">
        <v>28</v>
      </c>
      <c r="B47" s="3">
        <f>IF(COUNT(E19:E40)=0,"",MIN(E19:E40))</f>
        <v>1.94</v>
      </c>
      <c r="C47" s="3">
        <f>IF(COUNT(E19:E40)=0,"",MAX(E19:E40))</f>
        <v>2.5</v>
      </c>
      <c r="D47" s="3">
        <f>IF(B47="","",C47-B47)</f>
        <v>0.56000000000000005</v>
      </c>
      <c r="E47" s="3" t="str">
        <f>IF(D47="","",IF(D47&lt;=$I$3,"Very even",IF(D47&lt;=$I$4,"Acceptable","Noticeable variation")))</f>
        <v>Noticeable variation</v>
      </c>
    </row>
    <row r="50" spans="1:8">
      <c r="A50" s="6" t="s">
        <v>29</v>
      </c>
      <c r="B50" s="22"/>
      <c r="C50" s="22"/>
      <c r="D50" s="22"/>
      <c r="E50" s="22"/>
      <c r="F50" s="22"/>
      <c r="G50" s="22"/>
      <c r="H50" s="22"/>
    </row>
    <row r="51" spans="1:8" s="8" customFormat="1" ht="30" customHeight="1">
      <c r="A51" s="26" t="s">
        <v>20</v>
      </c>
      <c r="B51" s="13" t="s">
        <v>30</v>
      </c>
      <c r="C51" s="13" t="s">
        <v>31</v>
      </c>
      <c r="D51" s="26" t="s">
        <v>32</v>
      </c>
      <c r="E51" s="26" t="s">
        <v>33</v>
      </c>
      <c r="F51" s="26" t="s">
        <v>34</v>
      </c>
    </row>
    <row r="52" spans="1:8">
      <c r="A52" s="3" t="s">
        <v>25</v>
      </c>
      <c r="B52" s="4">
        <v>1.4</v>
      </c>
      <c r="C52" s="4">
        <v>1.35</v>
      </c>
      <c r="D52" s="3">
        <f>IF(OR(B52="",C52=""),"",C52-B52)</f>
        <v>-4.9999999999999822E-2</v>
      </c>
      <c r="E52" s="3" t="str">
        <f>IF(D52="","",IF(ABS(D52)&lt;=0.05,"OK",IF(D52&gt;0.05,"High","Low")))</f>
        <v>OK</v>
      </c>
      <c r="F52" s="3" t="str">
        <f>IF(E52="","",IF(E52="OK","No change",IF(E52="High","Reduce ink","Increase ink")))</f>
        <v>No change</v>
      </c>
      <c r="G52" s="22"/>
      <c r="H52" s="22"/>
    </row>
    <row r="53" spans="1:8">
      <c r="A53" s="3" t="s">
        <v>26</v>
      </c>
      <c r="B53" s="4">
        <v>1.28</v>
      </c>
      <c r="C53" s="4">
        <v>1.45</v>
      </c>
      <c r="D53" s="3">
        <f>IF(OR(B53="",C53=""),"",C53-B53)</f>
        <v>0.16999999999999993</v>
      </c>
      <c r="E53" s="3" t="str">
        <f>IF(D53="","",IF(ABS(D53)&lt;=0.05,"OK",IF(D53&gt;0.05,"High","Low")))</f>
        <v>High</v>
      </c>
      <c r="F53" s="3" t="str">
        <f>IF(E53="","",IF(E53="OK","No change",IF(E53="High","Reduce ink","Increase ink")))</f>
        <v>Reduce ink</v>
      </c>
      <c r="G53" s="22"/>
      <c r="H53" s="22"/>
    </row>
    <row r="54" spans="1:8">
      <c r="A54" s="3" t="s">
        <v>27</v>
      </c>
      <c r="B54" s="4">
        <v>1.3</v>
      </c>
      <c r="C54" s="4">
        <v>1.33</v>
      </c>
      <c r="D54" s="3">
        <f>IF(OR(B54="",C54=""),"",C54-B54)</f>
        <v>3.0000000000000027E-2</v>
      </c>
      <c r="E54" s="3" t="str">
        <f>IF(D54="","",IF(ABS(D54)&lt;=0.05,"OK",IF(D54&gt;0.05,"High","Low")))</f>
        <v>OK</v>
      </c>
      <c r="F54" s="3" t="str">
        <f>IF(E54="","",IF(E54="OK","No change",IF(E54="High","Reduce ink","Increase ink")))</f>
        <v>No change</v>
      </c>
      <c r="G54" s="22"/>
      <c r="H54" s="22"/>
    </row>
    <row r="55" spans="1:8">
      <c r="A55" s="3" t="s">
        <v>28</v>
      </c>
      <c r="B55" s="4">
        <v>1.6</v>
      </c>
      <c r="C55" s="4">
        <v>2.0499999999999998</v>
      </c>
      <c r="D55" s="3">
        <f>IF(OR(B55="",C55=""),"",C55-B55)</f>
        <v>0.44999999999999973</v>
      </c>
      <c r="E55" s="3" t="str">
        <f>IF(D55="","",IF(ABS(D55)&lt;=0.05,"OK",IF(D55&gt;0.05,"High","Low")))</f>
        <v>High</v>
      </c>
      <c r="F55" s="3" t="str">
        <f>IF(E55="","",IF(E55="OK","No change",IF(E55="High","Reduce ink","Increase ink")))</f>
        <v>Reduce ink</v>
      </c>
      <c r="G55" s="22"/>
      <c r="H55" s="22" t="s">
        <v>35</v>
      </c>
    </row>
    <row r="57" spans="1:8">
      <c r="A57" s="1" t="s">
        <v>36</v>
      </c>
      <c r="B57" s="22"/>
      <c r="C57" s="22"/>
      <c r="D57" s="22"/>
      <c r="E57" s="22"/>
      <c r="F57" s="22"/>
      <c r="G57" s="22"/>
      <c r="H57" s="22"/>
    </row>
    <row r="59" spans="1:8" s="8" customFormat="1">
      <c r="A59" s="26" t="s">
        <v>37</v>
      </c>
      <c r="B59" s="26" t="s">
        <v>38</v>
      </c>
      <c r="C59" s="40" t="s">
        <v>39</v>
      </c>
      <c r="D59" s="50"/>
      <c r="E59" s="50"/>
      <c r="F59" s="51"/>
    </row>
    <row r="60" spans="1:8">
      <c r="A60" s="7" t="s">
        <v>40</v>
      </c>
      <c r="B60" s="3"/>
      <c r="C60" s="27" t="s">
        <v>41</v>
      </c>
      <c r="D60" s="28"/>
      <c r="E60" s="28"/>
      <c r="F60" s="29"/>
      <c r="G60" s="22"/>
      <c r="H60" s="22"/>
    </row>
    <row r="61" spans="1:8">
      <c r="A61" s="7" t="s">
        <v>42</v>
      </c>
      <c r="B61" s="3" t="s">
        <v>43</v>
      </c>
      <c r="C61" s="27" t="s">
        <v>44</v>
      </c>
      <c r="D61" s="28"/>
      <c r="E61" s="28"/>
      <c r="F61" s="29"/>
      <c r="G61" s="22"/>
      <c r="H61" s="22"/>
    </row>
    <row r="62" spans="1:8">
      <c r="A62" s="7" t="s">
        <v>45</v>
      </c>
      <c r="B62" s="3" t="s">
        <v>43</v>
      </c>
      <c r="C62" s="27" t="s">
        <v>46</v>
      </c>
      <c r="D62" s="28"/>
      <c r="E62" s="28"/>
      <c r="F62" s="29"/>
      <c r="G62" s="22"/>
      <c r="H62" s="22"/>
    </row>
    <row r="63" spans="1:8">
      <c r="A63" s="7" t="s">
        <v>47</v>
      </c>
      <c r="B63" s="3" t="s">
        <v>43</v>
      </c>
      <c r="C63" s="27" t="s">
        <v>48</v>
      </c>
      <c r="D63" s="28"/>
      <c r="E63" s="28"/>
      <c r="F63" s="29"/>
      <c r="G63" s="22"/>
      <c r="H63" s="22"/>
    </row>
    <row r="64" spans="1:8">
      <c r="A64" s="7" t="s">
        <v>49</v>
      </c>
      <c r="B64" s="3" t="s">
        <v>43</v>
      </c>
      <c r="C64" s="27" t="s">
        <v>50</v>
      </c>
      <c r="D64" s="28"/>
      <c r="E64" s="28"/>
      <c r="F64" s="29"/>
      <c r="G64" s="22"/>
      <c r="H64" s="22"/>
    </row>
    <row r="65" spans="1:6">
      <c r="A65" s="7" t="s">
        <v>51</v>
      </c>
      <c r="B65" s="3"/>
      <c r="C65" s="27" t="s">
        <v>52</v>
      </c>
      <c r="D65" s="28"/>
      <c r="E65" s="28"/>
      <c r="F65" s="29"/>
    </row>
    <row r="66" spans="1:6">
      <c r="A66" s="7" t="s">
        <v>53</v>
      </c>
      <c r="B66" s="3" t="s">
        <v>43</v>
      </c>
      <c r="C66" s="27" t="s">
        <v>54</v>
      </c>
      <c r="D66" s="28"/>
      <c r="E66" s="28"/>
      <c r="F66" s="29"/>
    </row>
    <row r="69" spans="1:6" ht="15.75" customHeight="1" thickBot="1">
      <c r="A69" s="6" t="s">
        <v>55</v>
      </c>
      <c r="B69" s="22"/>
      <c r="C69" s="22"/>
      <c r="D69" s="22"/>
      <c r="E69" s="22"/>
      <c r="F69" s="22"/>
    </row>
    <row r="70" spans="1:6" ht="15" thickBot="1">
      <c r="A70" s="30" t="s">
        <v>56</v>
      </c>
      <c r="B70" s="32"/>
      <c r="C70" s="32"/>
      <c r="D70" s="32"/>
      <c r="E70" s="32"/>
      <c r="F70" s="33"/>
    </row>
    <row r="71" spans="1:6">
      <c r="A71" s="34"/>
      <c r="B71" s="35"/>
      <c r="C71" s="35"/>
      <c r="D71" s="35"/>
      <c r="E71" s="35"/>
      <c r="F71" s="36"/>
    </row>
    <row r="72" spans="1:6">
      <c r="A72" s="34"/>
      <c r="B72" s="35"/>
      <c r="C72" s="35"/>
      <c r="D72" s="35"/>
      <c r="E72" s="35"/>
      <c r="F72" s="36"/>
    </row>
    <row r="73" spans="1:6">
      <c r="A73" s="34"/>
      <c r="B73" s="35"/>
      <c r="C73" s="35"/>
      <c r="D73" s="35"/>
      <c r="E73" s="35"/>
      <c r="F73" s="36"/>
    </row>
    <row r="74" spans="1:6">
      <c r="A74" s="34"/>
      <c r="B74" s="35"/>
      <c r="C74" s="35"/>
      <c r="D74" s="35"/>
      <c r="E74" s="35"/>
      <c r="F74" s="36"/>
    </row>
    <row r="75" spans="1:6" ht="15.75" customHeight="1" thickBot="1">
      <c r="A75" s="37"/>
      <c r="B75" s="38"/>
      <c r="C75" s="38"/>
      <c r="D75" s="38"/>
      <c r="E75" s="38"/>
      <c r="F75" s="39"/>
    </row>
  </sheetData>
  <mergeCells count="11">
    <mergeCell ref="C62:F62"/>
    <mergeCell ref="A1:F1"/>
    <mergeCell ref="A9:E13"/>
    <mergeCell ref="C59:F59"/>
    <mergeCell ref="C60:F60"/>
    <mergeCell ref="C61:F61"/>
    <mergeCell ref="C63:F63"/>
    <mergeCell ref="C64:F64"/>
    <mergeCell ref="C65:F65"/>
    <mergeCell ref="C66:F66"/>
    <mergeCell ref="A70:F75"/>
  </mergeCells>
  <pageMargins left="0.74803149606299213" right="0.74803149606299213" top="0.98425196850393704" bottom="0.98425196850393704" header="0.51181102362204722" footer="0.51181102362204722"/>
  <pageSetup paperSize="9" scale="61" orientation="portrait" horizontalDpi="0" verticalDpi="0"/>
  <rowBreaks count="1" manualBreakCount="1">
    <brk id="55" max="16383" man="1"/>
  </rowBreaks>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MUHAMMAD YUSUF</cp:lastModifiedBy>
  <cp:revision/>
  <dcterms:created xsi:type="dcterms:W3CDTF">2025-12-10T22:31:41Z</dcterms:created>
  <dcterms:modified xsi:type="dcterms:W3CDTF">2026-03-22T22:48:25Z</dcterms:modified>
  <cp:category/>
  <cp:contentStatus/>
</cp:coreProperties>
</file>